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440" windowWidth="19200" windowHeight="10155" tabRatio="363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Лист1!$G$1:$G$2019</definedName>
  </definedNames>
  <calcPr calcId="125725" refMode="R1C1"/>
</workbook>
</file>

<file path=xl/calcChain.xml><?xml version="1.0" encoding="utf-8"?>
<calcChain xmlns="http://schemas.openxmlformats.org/spreadsheetml/2006/main">
  <c r="K1504" i="1"/>
  <c r="M1504" s="1"/>
  <c r="K1260"/>
  <c r="M1260" s="1"/>
  <c r="K1630"/>
  <c r="M1630" s="1"/>
  <c r="K1554" l="1"/>
  <c r="M1554" s="1"/>
  <c r="K478" l="1"/>
  <c r="M478" s="1"/>
  <c r="K1665"/>
  <c r="M1665" s="1"/>
  <c r="K531"/>
  <c r="M531" s="1"/>
  <c r="K528"/>
  <c r="M528" s="1"/>
  <c r="K1285"/>
  <c r="M1285" s="1"/>
  <c r="K1286"/>
  <c r="M1286" s="1"/>
  <c r="K1123"/>
  <c r="M1123" s="1"/>
  <c r="K1577"/>
  <c r="K921"/>
  <c r="M921" s="1"/>
  <c r="K596"/>
  <c r="M596" s="1"/>
  <c r="K597"/>
  <c r="M597" s="1"/>
  <c r="K1232"/>
  <c r="M1232" s="1"/>
  <c r="K1315"/>
  <c r="M1315" s="1"/>
  <c r="K1655"/>
  <c r="M1655" s="1"/>
  <c r="K64" l="1"/>
  <c r="M64" s="1"/>
  <c r="K102"/>
  <c r="M102" s="1"/>
  <c r="K99"/>
  <c r="M99" s="1"/>
  <c r="K1237"/>
  <c r="M1237" s="1"/>
  <c r="K1227"/>
  <c r="M1227" s="1"/>
  <c r="K1202"/>
  <c r="M1202" s="1"/>
  <c r="K549" l="1"/>
  <c r="M549" s="1"/>
  <c r="K544"/>
  <c r="M544" s="1"/>
  <c r="K1107"/>
  <c r="M1107" s="1"/>
  <c r="K1887"/>
  <c r="M1887" s="1"/>
  <c r="K1524"/>
  <c r="M1524" s="1"/>
  <c r="K504"/>
  <c r="M504" s="1"/>
  <c r="K1472"/>
  <c r="M1472" s="1"/>
  <c r="K1233"/>
  <c r="M1233" s="1"/>
  <c r="K1730"/>
  <c r="M1730" s="1"/>
  <c r="K1590"/>
  <c r="M1590" s="1"/>
  <c r="K789"/>
  <c r="M789" s="1"/>
  <c r="K1468"/>
  <c r="M1468" s="1"/>
  <c r="K104" l="1"/>
  <c r="M104" s="1"/>
  <c r="K101"/>
  <c r="M101" s="1"/>
  <c r="K98"/>
  <c r="M98" s="1"/>
  <c r="K97"/>
  <c r="M97" s="1"/>
  <c r="K1094" l="1"/>
  <c r="M1094" s="1"/>
  <c r="K1089"/>
  <c r="M1089" s="1"/>
  <c r="K1085"/>
  <c r="M1085" s="1"/>
  <c r="K470" l="1"/>
  <c r="M470" s="1"/>
  <c r="K1612"/>
  <c r="M1612" s="1"/>
  <c r="K1280"/>
  <c r="M1280" s="1"/>
  <c r="K682"/>
  <c r="M682" s="1"/>
  <c r="K275"/>
  <c r="M275" s="1"/>
  <c r="K147" l="1"/>
  <c r="M147" s="1"/>
  <c r="K348" l="1"/>
  <c r="M348" s="1"/>
  <c r="K944"/>
  <c r="M944" s="1"/>
  <c r="K848"/>
  <c r="M848" s="1"/>
  <c r="K816"/>
  <c r="M816" s="1"/>
  <c r="K810"/>
  <c r="M810" s="1"/>
  <c r="K1725"/>
  <c r="M1725" s="1"/>
  <c r="K1648"/>
  <c r="M1648" s="1"/>
  <c r="K879" l="1"/>
  <c r="M879" s="1"/>
  <c r="K381"/>
  <c r="M381" s="1"/>
  <c r="K1454"/>
  <c r="M1454" s="1"/>
  <c r="K864"/>
  <c r="M864" s="1"/>
  <c r="K1903"/>
  <c r="M1903" s="1"/>
  <c r="K1898"/>
  <c r="M1898" s="1"/>
  <c r="K727"/>
  <c r="M727" s="1"/>
  <c r="K500"/>
  <c r="M500" s="1"/>
  <c r="K940"/>
  <c r="M940" s="1"/>
  <c r="K440"/>
  <c r="M440" s="1"/>
  <c r="K757"/>
  <c r="M757" s="1"/>
  <c r="K1654"/>
  <c r="M1654" s="1"/>
  <c r="K1818" l="1"/>
  <c r="M1818" s="1"/>
  <c r="K1052"/>
  <c r="M1052" s="1"/>
  <c r="K809"/>
  <c r="M809" s="1"/>
  <c r="K755"/>
  <c r="M755" s="1"/>
  <c r="K1288" l="1"/>
  <c r="M1288" s="1"/>
  <c r="K69"/>
  <c r="M69" s="1"/>
  <c r="K66"/>
  <c r="M66" s="1"/>
  <c r="K1536"/>
  <c r="M1536" s="1"/>
  <c r="K1523"/>
  <c r="M1523" s="1"/>
  <c r="K985"/>
  <c r="M985" s="1"/>
  <c r="K1469"/>
  <c r="M1469" s="1"/>
  <c r="K475"/>
  <c r="M475" s="1"/>
  <c r="K467"/>
  <c r="M467" s="1"/>
  <c r="K1008"/>
  <c r="M1008" s="1"/>
  <c r="K445"/>
  <c r="M445" s="1"/>
  <c r="K431"/>
  <c r="M431" s="1"/>
  <c r="K1604"/>
  <c r="M1604" s="1"/>
  <c r="K1619"/>
  <c r="M1619" s="1"/>
  <c r="K869"/>
  <c r="M869" s="1"/>
  <c r="K1533"/>
  <c r="M1533" s="1"/>
  <c r="K1525"/>
  <c r="M1525" s="1"/>
  <c r="K154"/>
  <c r="M154" s="1"/>
  <c r="K962"/>
  <c r="M962" s="1"/>
  <c r="K1334"/>
  <c r="M1334" s="1"/>
  <c r="K1045"/>
  <c r="M1045" s="1"/>
  <c r="K1670"/>
  <c r="M1670" s="1"/>
  <c r="K958" l="1"/>
  <c r="M958" s="1"/>
  <c r="K1121"/>
  <c r="M1121" s="1"/>
  <c r="K1145" l="1"/>
  <c r="M1145" s="1"/>
  <c r="K1163" l="1"/>
  <c r="M1163" s="1"/>
  <c r="K54" l="1"/>
  <c r="M54" s="1"/>
  <c r="K1871"/>
  <c r="M1871" s="1"/>
  <c r="K653"/>
  <c r="M653" s="1"/>
  <c r="K1368"/>
  <c r="M1368" s="1"/>
  <c r="K67"/>
  <c r="M67" s="1"/>
  <c r="K554"/>
  <c r="M554" s="1"/>
  <c r="K553"/>
  <c r="M553" s="1"/>
  <c r="K552"/>
  <c r="M552" s="1"/>
  <c r="K543"/>
  <c r="M543" s="1"/>
  <c r="K1632"/>
  <c r="K1517" l="1"/>
  <c r="M1517" s="1"/>
  <c r="K1772" l="1"/>
  <c r="M1772" s="1"/>
  <c r="K1809"/>
  <c r="M1809" s="1"/>
  <c r="K906"/>
  <c r="M906" s="1"/>
  <c r="K1354"/>
  <c r="M1354" s="1"/>
  <c r="K699"/>
  <c r="M699" s="1"/>
  <c r="K403"/>
  <c r="M403" s="1"/>
  <c r="K749"/>
  <c r="M749" s="1"/>
  <c r="K805"/>
  <c r="M805" s="1"/>
  <c r="K389"/>
  <c r="M389" s="1"/>
  <c r="K617"/>
  <c r="M617" s="1"/>
  <c r="K1007" l="1"/>
  <c r="M1007" s="1"/>
  <c r="K314"/>
  <c r="M314" s="1"/>
  <c r="K1661" l="1"/>
  <c r="M1661" s="1"/>
  <c r="K946"/>
  <c r="M946" s="1"/>
  <c r="K1583" l="1"/>
  <c r="M1583" s="1"/>
  <c r="K641"/>
  <c r="M641" s="1"/>
  <c r="K413"/>
  <c r="M413" s="1"/>
  <c r="K1009"/>
  <c r="M1009" s="1"/>
  <c r="K592"/>
  <c r="M592" s="1"/>
  <c r="K575"/>
  <c r="M575" s="1"/>
  <c r="K515"/>
  <c r="K206"/>
  <c r="M206" s="1"/>
  <c r="K1183"/>
  <c r="M1183" s="1"/>
  <c r="K959"/>
  <c r="M959" s="1"/>
  <c r="K697"/>
  <c r="M697" s="1"/>
  <c r="K1675"/>
  <c r="M1675" s="1"/>
  <c r="K1509"/>
  <c r="M1509" s="1"/>
  <c r="K1752"/>
  <c r="M1752" s="1"/>
  <c r="K1299"/>
  <c r="M1299" s="1"/>
  <c r="K276"/>
  <c r="M276" s="1"/>
  <c r="K112" l="1"/>
  <c r="M112" s="1"/>
  <c r="K1066"/>
  <c r="M1066" s="1"/>
  <c r="K1144" l="1"/>
  <c r="M1144" s="1"/>
  <c r="K507" l="1"/>
  <c r="M507" s="1"/>
  <c r="K487"/>
  <c r="M487" s="1"/>
  <c r="K550"/>
  <c r="M550" s="1"/>
  <c r="K548"/>
  <c r="M548" s="1"/>
  <c r="K1631"/>
  <c r="M1631" s="1"/>
  <c r="K1642"/>
  <c r="M1642" s="1"/>
  <c r="K574"/>
  <c r="M574" s="1"/>
  <c r="K525" l="1"/>
  <c r="M525" s="1"/>
  <c r="K1004"/>
  <c r="M1004" s="1"/>
  <c r="K628"/>
  <c r="M628" s="1"/>
  <c r="K1912"/>
  <c r="M1912" s="1"/>
  <c r="K1897"/>
  <c r="M1897" s="1"/>
  <c r="K1023" l="1"/>
  <c r="M1023" s="1"/>
  <c r="K157"/>
  <c r="M157" s="1"/>
  <c r="K1838"/>
  <c r="M1838" s="1"/>
  <c r="K477"/>
  <c r="M477" s="1"/>
  <c r="K192" l="1"/>
  <c r="M192" s="1"/>
  <c r="K1815" l="1"/>
  <c r="M1815" s="1"/>
  <c r="K1424"/>
  <c r="M1424" s="1"/>
  <c r="K1474"/>
  <c r="M1474" s="1"/>
  <c r="K116" l="1"/>
  <c r="M116" s="1"/>
  <c r="K115"/>
  <c r="M115" s="1"/>
  <c r="K110"/>
  <c r="M110" s="1"/>
  <c r="K107"/>
  <c r="M107" s="1"/>
  <c r="K108"/>
  <c r="M108" s="1"/>
  <c r="K1596" l="1"/>
  <c r="M1596" s="1"/>
  <c r="K1668" l="1"/>
  <c r="M1668" s="1"/>
  <c r="K1490"/>
  <c r="M1490" s="1"/>
  <c r="K1601"/>
  <c r="M1601" s="1"/>
  <c r="K1600"/>
  <c r="M1600" s="1"/>
  <c r="K1599"/>
  <c r="M1599" s="1"/>
  <c r="K1598"/>
  <c r="M1598" s="1"/>
  <c r="K1597"/>
  <c r="M1597" s="1"/>
  <c r="K1126"/>
  <c r="M1126" s="1"/>
  <c r="K1108"/>
  <c r="M1108" s="1"/>
  <c r="K309"/>
  <c r="M309" s="1"/>
  <c r="K1950"/>
  <c r="M1950" s="1"/>
  <c r="K646"/>
  <c r="M646" s="1"/>
  <c r="K631"/>
  <c r="M631" s="1"/>
  <c r="K1116" l="1"/>
  <c r="M1116" s="1"/>
  <c r="K983"/>
  <c r="M983" s="1"/>
  <c r="K1852" l="1"/>
  <c r="M1852" s="1"/>
  <c r="K1011"/>
  <c r="M1011" s="1"/>
  <c r="K476"/>
  <c r="M476" s="1"/>
  <c r="K1571" l="1"/>
  <c r="M1571" s="1"/>
  <c r="K2000" l="1"/>
  <c r="M2000" s="1"/>
  <c r="K1065"/>
  <c r="M1065" s="1"/>
  <c r="K1723"/>
  <c r="M1723" s="1"/>
  <c r="K1841" l="1"/>
  <c r="M1841" s="1"/>
  <c r="K1473"/>
  <c r="M1473" s="1"/>
  <c r="K1459"/>
  <c r="M1459" s="1"/>
  <c r="M1577"/>
  <c r="K1802"/>
  <c r="M1802" s="1"/>
  <c r="K1987"/>
  <c r="M1987" s="1"/>
  <c r="K1884" l="1"/>
  <c r="M1884" s="1"/>
  <c r="K1358"/>
  <c r="M1358" s="1"/>
  <c r="K303"/>
  <c r="M303" s="1"/>
  <c r="K1017"/>
  <c r="M1017" s="1"/>
  <c r="K968"/>
  <c r="M968" s="1"/>
  <c r="K744"/>
  <c r="M744" s="1"/>
  <c r="K2006" l="1"/>
  <c r="M2006" s="1"/>
  <c r="K1984"/>
  <c r="M1984" s="1"/>
  <c r="K739"/>
  <c r="M739" s="1"/>
  <c r="K344"/>
  <c r="M344" s="1"/>
  <c r="K963"/>
  <c r="M963" s="1"/>
  <c r="K1005"/>
  <c r="M1005" s="1"/>
  <c r="K558"/>
  <c r="M558" s="1"/>
  <c r="K1608"/>
  <c r="M1608" s="1"/>
  <c r="K1945" l="1"/>
  <c r="M1945" s="1"/>
  <c r="K1586"/>
  <c r="M1586" s="1"/>
  <c r="K872"/>
  <c r="M872" s="1"/>
  <c r="K1595"/>
  <c r="M1595" s="1"/>
  <c r="K39"/>
  <c r="K1683" l="1"/>
  <c r="M1683" s="1"/>
  <c r="K859"/>
  <c r="M859" s="1"/>
  <c r="K806"/>
  <c r="M806" s="1"/>
  <c r="K1449" l="1"/>
  <c r="M1449" s="1"/>
  <c r="K1650"/>
  <c r="M1650" s="1"/>
  <c r="K1651"/>
  <c r="M1651" s="1"/>
  <c r="K177"/>
  <c r="M177" s="1"/>
  <c r="K1794"/>
  <c r="M1794" s="1"/>
  <c r="K384"/>
  <c r="M384" s="1"/>
  <c r="K1591"/>
  <c r="M1591" s="1"/>
  <c r="K1587"/>
  <c r="M1587" s="1"/>
  <c r="K1813" l="1"/>
  <c r="M1813" s="1"/>
  <c r="K1551"/>
  <c r="M1551" s="1"/>
  <c r="K1635"/>
  <c r="M1635" s="1"/>
  <c r="K1637" l="1"/>
  <c r="M1637" s="1"/>
  <c r="K1594" l="1"/>
  <c r="M1594" s="1"/>
  <c r="K622"/>
  <c r="M622" s="1"/>
  <c r="K1753"/>
  <c r="M1753" s="1"/>
  <c r="K285"/>
  <c r="M285" s="1"/>
  <c r="K1656" l="1"/>
  <c r="M1656" s="1"/>
  <c r="K1159"/>
  <c r="M1159" s="1"/>
  <c r="K1427"/>
  <c r="M1427" s="1"/>
  <c r="K1307"/>
  <c r="M1307" s="1"/>
  <c r="K48"/>
  <c r="M48" s="1"/>
  <c r="K47"/>
  <c r="M47" s="1"/>
  <c r="K46"/>
  <c r="M46" s="1"/>
  <c r="K45"/>
  <c r="M45" s="1"/>
  <c r="K1418" l="1"/>
  <c r="M1418" s="1"/>
  <c r="K188"/>
  <c r="M188" s="1"/>
  <c r="K1647"/>
  <c r="M1647" s="1"/>
  <c r="K1111"/>
  <c r="M1111" s="1"/>
  <c r="K52"/>
  <c r="M52" s="1"/>
  <c r="K51"/>
  <c r="M51" s="1"/>
  <c r="K49"/>
  <c r="M49" s="1"/>
  <c r="K178"/>
  <c r="M178" s="1"/>
  <c r="K1876"/>
  <c r="M1876" s="1"/>
  <c r="K1132"/>
  <c r="M1132" s="1"/>
  <c r="K1589"/>
  <c r="M1589" s="1"/>
  <c r="K1567"/>
  <c r="M1567" s="1"/>
  <c r="K1492"/>
  <c r="M1492" s="1"/>
  <c r="K1327"/>
  <c r="M1327" s="1"/>
  <c r="K908"/>
  <c r="M908" s="1"/>
  <c r="K1671"/>
  <c r="M1671" s="1"/>
  <c r="K867"/>
  <c r="M867" s="1"/>
  <c r="K1797"/>
  <c r="M1797" s="1"/>
  <c r="K636"/>
  <c r="M636" s="1"/>
  <c r="K632"/>
  <c r="M632" s="1"/>
  <c r="K608"/>
  <c r="M608" s="1"/>
  <c r="K535"/>
  <c r="M535" s="1"/>
  <c r="K1172"/>
  <c r="M1172" s="1"/>
  <c r="K530"/>
  <c r="M530" s="1"/>
  <c r="K761"/>
  <c r="M761" s="1"/>
  <c r="K480"/>
  <c r="M480" s="1"/>
  <c r="K1629"/>
  <c r="M1629" s="1"/>
  <c r="K1109"/>
  <c r="M1109" s="1"/>
  <c r="K1053"/>
  <c r="M1053" s="1"/>
  <c r="K1029"/>
  <c r="M1029" s="1"/>
  <c r="K280"/>
  <c r="M280" s="1"/>
  <c r="K279"/>
  <c r="M279" s="1"/>
  <c r="K278"/>
  <c r="M278" s="1"/>
  <c r="K1727"/>
  <c r="M1727" s="1"/>
  <c r="K1593"/>
  <c r="M1593" s="1"/>
  <c r="K1068"/>
  <c r="M1068" s="1"/>
  <c r="K1740"/>
  <c r="M1740" s="1"/>
  <c r="K50"/>
  <c r="M50" s="1"/>
  <c r="K187" l="1"/>
  <c r="M187" s="1"/>
  <c r="K126"/>
  <c r="M126" s="1"/>
  <c r="K1962" l="1"/>
  <c r="K1210" l="1"/>
  <c r="M1210" s="1"/>
  <c r="K1669"/>
  <c r="M1669" s="1"/>
  <c r="K1001"/>
  <c r="M1001" s="1"/>
  <c r="M975"/>
  <c r="M974"/>
  <c r="K975"/>
  <c r="K1592"/>
  <c r="M1592" s="1"/>
  <c r="K1018" l="1"/>
  <c r="M1018" s="1"/>
  <c r="K919"/>
  <c r="M919" s="1"/>
  <c r="K690"/>
  <c r="M690" s="1"/>
  <c r="K289"/>
  <c r="M289" s="1"/>
  <c r="K1942" l="1"/>
  <c r="M1942" s="1"/>
  <c r="K1974"/>
  <c r="M1974" s="1"/>
  <c r="K1239"/>
  <c r="M1239" s="1"/>
  <c r="K1522" l="1"/>
  <c r="M1522" s="1"/>
  <c r="K1880"/>
  <c r="M1880" s="1"/>
  <c r="K1217"/>
  <c r="M1217" s="1"/>
  <c r="K1634"/>
  <c r="M1634" s="1"/>
  <c r="K1708"/>
  <c r="M1708" s="1"/>
  <c r="K956"/>
  <c r="M956" s="1"/>
  <c r="K1660"/>
  <c r="M1660" s="1"/>
  <c r="K1652"/>
  <c r="M1652" s="1"/>
  <c r="K878"/>
  <c r="M878" s="1"/>
  <c r="K875"/>
  <c r="M875" s="1"/>
  <c r="K1146"/>
  <c r="M1146" s="1"/>
  <c r="K1156"/>
  <c r="M1156" s="1"/>
  <c r="K1345"/>
  <c r="M1345" s="1"/>
  <c r="K1641"/>
  <c r="M1641" s="1"/>
  <c r="K1182"/>
  <c r="M1182" s="1"/>
  <c r="K1022"/>
  <c r="M1022" s="1"/>
  <c r="K1267"/>
  <c r="M1267" s="1"/>
  <c r="K433"/>
  <c r="M433" s="1"/>
  <c r="K982"/>
  <c r="M982" s="1"/>
  <c r="K1122"/>
  <c r="M1122" s="1"/>
  <c r="K134"/>
  <c r="M134" s="1"/>
  <c r="K1051"/>
  <c r="M1051" s="1"/>
  <c r="K1666"/>
  <c r="M1666" s="1"/>
  <c r="K742"/>
  <c r="M742" s="1"/>
  <c r="K623"/>
  <c r="M623" s="1"/>
  <c r="K600"/>
  <c r="M600" s="1"/>
  <c r="K542"/>
  <c r="M542" s="1"/>
  <c r="K541"/>
  <c r="M541" s="1"/>
  <c r="K977"/>
  <c r="M977" s="1"/>
  <c r="K853" l="1"/>
  <c r="M853" s="1"/>
  <c r="K1419"/>
  <c r="M1419" s="1"/>
  <c r="K705"/>
  <c r="M705" s="1"/>
  <c r="K615" l="1"/>
  <c r="M615" s="1"/>
  <c r="K974" l="1"/>
  <c r="K978"/>
  <c r="M978" s="1"/>
  <c r="K976"/>
  <c r="M976" s="1"/>
  <c r="K1061"/>
  <c r="M1061" s="1"/>
  <c r="K1562"/>
  <c r="M1562" s="1"/>
  <c r="K1154"/>
  <c r="M1154" s="1"/>
  <c r="K987"/>
  <c r="M987" s="1"/>
  <c r="K86" l="1"/>
  <c r="M86" s="1"/>
  <c r="K685"/>
  <c r="M685" s="1"/>
  <c r="K691"/>
  <c r="M691" s="1"/>
  <c r="K689"/>
  <c r="M689" s="1"/>
  <c r="K124"/>
  <c r="M124" s="1"/>
  <c r="K1120"/>
  <c r="M1120" s="1"/>
  <c r="K1119"/>
  <c r="M1119" s="1"/>
  <c r="K1820"/>
  <c r="M1820" s="1"/>
  <c r="K1021" l="1"/>
  <c r="M1021" s="1"/>
  <c r="K964"/>
  <c r="M964" s="1"/>
  <c r="K996"/>
  <c r="M996" s="1"/>
  <c r="K1133"/>
  <c r="M1133" s="1"/>
  <c r="K547"/>
  <c r="M547" s="1"/>
  <c r="K545"/>
  <c r="M545" s="1"/>
  <c r="K1036"/>
  <c r="M1036" s="1"/>
  <c r="K577"/>
  <c r="M577" s="1"/>
  <c r="K1646"/>
  <c r="M1646" s="1"/>
  <c r="K1188"/>
  <c r="M1188" s="1"/>
  <c r="K135"/>
  <c r="M135" s="1"/>
  <c r="K272" l="1"/>
  <c r="M272" s="1"/>
  <c r="K144" l="1"/>
  <c r="M144" s="1"/>
  <c r="K1842"/>
  <c r="M1842" s="1"/>
  <c r="K1643"/>
  <c r="M1643" s="1"/>
  <c r="K479"/>
  <c r="M479" s="1"/>
  <c r="K88"/>
  <c r="M88" s="1"/>
  <c r="K80"/>
  <c r="M80" s="1"/>
  <c r="K24"/>
  <c r="M24" s="1"/>
  <c r="K23"/>
  <c r="M23" s="1"/>
  <c r="K21"/>
  <c r="M21" s="1"/>
  <c r="K20"/>
  <c r="M20" s="1"/>
  <c r="K19"/>
  <c r="M19" s="1"/>
  <c r="K16"/>
  <c r="M16" s="1"/>
  <c r="K100" l="1"/>
  <c r="M100" s="1"/>
  <c r="K382"/>
  <c r="M382" s="1"/>
  <c r="K1389"/>
  <c r="M1389" s="1"/>
  <c r="K1663"/>
  <c r="M1663" s="1"/>
  <c r="K1370"/>
  <c r="M1370" s="1"/>
  <c r="K1153"/>
  <c r="M1153" s="1"/>
  <c r="K145"/>
  <c r="M145" s="1"/>
  <c r="K1281"/>
  <c r="M1281" s="1"/>
  <c r="K1273"/>
  <c r="M1273" s="1"/>
  <c r="K277"/>
  <c r="M277" s="1"/>
  <c r="K611"/>
  <c r="M611" s="1"/>
  <c r="K1827"/>
  <c r="M1827" s="1"/>
  <c r="K453"/>
  <c r="M453" s="1"/>
  <c r="K539"/>
  <c r="M539" s="1"/>
  <c r="K1636"/>
  <c r="M1636" s="1"/>
  <c r="K2004"/>
  <c r="M2004" s="1"/>
  <c r="K376"/>
  <c r="M376" s="1"/>
  <c r="K1947"/>
  <c r="M1947" s="1"/>
  <c r="K1943"/>
  <c r="M1943" s="1"/>
  <c r="K1963"/>
  <c r="M1963" s="1"/>
  <c r="K1999"/>
  <c r="M1999" s="1"/>
  <c r="K43" l="1"/>
  <c r="M43" s="1"/>
  <c r="K1992" l="1"/>
  <c r="M1992" s="1"/>
  <c r="K2001"/>
  <c r="M2001" s="1"/>
  <c r="K1997"/>
  <c r="M1997" s="1"/>
  <c r="K746" l="1"/>
  <c r="M746" s="1"/>
  <c r="K1238"/>
  <c r="M1238" s="1"/>
  <c r="K1324"/>
  <c r="M1324" s="1"/>
  <c r="K666"/>
  <c r="M666" s="1"/>
  <c r="K1465" l="1"/>
  <c r="M1465" s="1"/>
  <c r="K151"/>
  <c r="M151" s="1"/>
  <c r="K1938" l="1"/>
  <c r="K1961"/>
  <c r="K1958"/>
  <c r="M1958" s="1"/>
  <c r="K1953"/>
  <c r="M1953" s="1"/>
  <c r="K1520"/>
  <c r="M1520" s="1"/>
  <c r="K203" l="1"/>
  <c r="M203" s="1"/>
  <c r="K249"/>
  <c r="M249" s="1"/>
  <c r="K372"/>
  <c r="M372" s="1"/>
  <c r="K768" l="1"/>
  <c r="M768" s="1"/>
  <c r="K1826"/>
  <c r="M1826" s="1"/>
  <c r="K1080"/>
  <c r="M1080" s="1"/>
  <c r="K784"/>
  <c r="M784" s="1"/>
  <c r="K1672"/>
  <c r="M1672" s="1"/>
  <c r="K1048"/>
  <c r="M1048" s="1"/>
  <c r="K785"/>
  <c r="M785" s="1"/>
  <c r="K1825"/>
  <c r="M1825" s="1"/>
  <c r="K1046" l="1"/>
  <c r="M1046" s="1"/>
  <c r="K1680"/>
  <c r="M1680" s="1"/>
  <c r="K1316"/>
  <c r="M1316" s="1"/>
  <c r="K1025"/>
  <c r="M1025" s="1"/>
  <c r="K793"/>
  <c r="M793" s="1"/>
  <c r="K792"/>
  <c r="M792" s="1"/>
  <c r="K791"/>
  <c r="M791" s="1"/>
  <c r="K506"/>
  <c r="M506" s="1"/>
  <c r="K330"/>
  <c r="M330" s="1"/>
  <c r="K665" l="1"/>
  <c r="M665" s="1"/>
  <c r="K1079"/>
  <c r="M1079" s="1"/>
  <c r="K1231"/>
  <c r="M1231" s="1"/>
  <c r="K1574"/>
  <c r="M1574" s="1"/>
  <c r="K514"/>
  <c r="K732"/>
  <c r="M732" s="1"/>
  <c r="K1125"/>
  <c r="M1125" s="1"/>
  <c r="K662"/>
  <c r="M662" s="1"/>
  <c r="K1494"/>
  <c r="M1494" s="1"/>
  <c r="K250" l="1"/>
  <c r="M250" s="1"/>
  <c r="K924" l="1"/>
  <c r="M924" s="1"/>
  <c r="K113"/>
  <c r="M113" s="1"/>
  <c r="K781" l="1"/>
  <c r="M781" s="1"/>
  <c r="K65" l="1"/>
  <c r="M65" s="1"/>
  <c r="K1534" l="1"/>
  <c r="M1534" s="1"/>
  <c r="K61" l="1"/>
  <c r="M61" s="1"/>
  <c r="K1860"/>
  <c r="M1860" s="1"/>
  <c r="K1200"/>
  <c r="M1200" s="1"/>
  <c r="K769" l="1"/>
  <c r="M769" s="1"/>
  <c r="K96" l="1"/>
  <c r="M96" s="1"/>
  <c r="K1659" l="1"/>
  <c r="M1659" s="1"/>
  <c r="K488"/>
  <c r="M488" s="1"/>
  <c r="K555"/>
  <c r="M555" s="1"/>
  <c r="K551"/>
  <c r="M551" s="1"/>
  <c r="K1410" l="1"/>
  <c r="M1410" s="1"/>
  <c r="K840"/>
  <c r="M840" s="1"/>
  <c r="K839"/>
  <c r="M839" s="1"/>
  <c r="K1304"/>
  <c r="M1304" s="1"/>
  <c r="K1291"/>
  <c r="M1291" s="1"/>
  <c r="K829"/>
  <c r="M829" s="1"/>
  <c r="K753"/>
  <c r="M753" s="1"/>
  <c r="K752"/>
  <c r="M752" s="1"/>
  <c r="K1261"/>
  <c r="M1261" s="1"/>
  <c r="K1254"/>
  <c r="M1254" s="1"/>
  <c r="K1869" l="1"/>
  <c r="M1869" s="1"/>
  <c r="K1867"/>
  <c r="M1867" s="1"/>
  <c r="K1205"/>
  <c r="M1205" s="1"/>
  <c r="K1420"/>
  <c r="M1420" s="1"/>
  <c r="K1883" l="1"/>
  <c r="M1883" s="1"/>
  <c r="K523"/>
  <c r="M523" s="1"/>
  <c r="K865" l="1"/>
  <c r="M865" s="1"/>
  <c r="K863"/>
  <c r="M863" s="1"/>
  <c r="K533"/>
  <c r="M533" s="1"/>
  <c r="K1563"/>
  <c r="M1563" s="1"/>
  <c r="K38" l="1"/>
  <c r="M38" s="1"/>
  <c r="K32"/>
  <c r="M32" s="1"/>
  <c r="K34"/>
  <c r="M34" s="1"/>
  <c r="K738" l="1"/>
  <c r="M738" s="1"/>
  <c r="K1478"/>
  <c r="M1478" s="1"/>
  <c r="K1801" l="1"/>
  <c r="M1801" s="1"/>
  <c r="K1300"/>
  <c r="M1300" s="1"/>
  <c r="K136"/>
  <c r="M136" s="1"/>
  <c r="K387"/>
  <c r="M387" s="1"/>
  <c r="K1020"/>
  <c r="M1020" s="1"/>
  <c r="K1628"/>
  <c r="M1628" s="1"/>
  <c r="K1112" l="1"/>
  <c r="M1112" s="1"/>
  <c r="K965"/>
  <c r="M965" s="1"/>
  <c r="K454" l="1"/>
  <c r="M454" s="1"/>
  <c r="K1754"/>
  <c r="M1754" s="1"/>
  <c r="K1070"/>
  <c r="M1070" s="1"/>
  <c r="K1369" l="1"/>
  <c r="M1369" s="1"/>
  <c r="K1155"/>
  <c r="M1155" s="1"/>
  <c r="K1657" l="1"/>
  <c r="M1657" s="1"/>
  <c r="K1195"/>
  <c r="M1195" s="1"/>
  <c r="K499" l="1"/>
  <c r="M499" s="1"/>
  <c r="K508" l="1"/>
  <c r="M508" s="1"/>
  <c r="K683"/>
  <c r="M683" s="1"/>
  <c r="K681"/>
  <c r="M681" s="1"/>
  <c r="K1741"/>
  <c r="M1741" s="1"/>
  <c r="K856"/>
  <c r="M856" s="1"/>
  <c r="K1432" l="1"/>
  <c r="M1432" s="1"/>
  <c r="K780"/>
  <c r="M780" s="1"/>
  <c r="K557"/>
  <c r="M557" s="1"/>
  <c r="K1031"/>
  <c r="M1031" s="1"/>
  <c r="K1640"/>
  <c r="M1640" s="1"/>
  <c r="K583"/>
  <c r="M583" s="1"/>
  <c r="K1124"/>
  <c r="M1124" s="1"/>
  <c r="K644"/>
  <c r="M644" s="1"/>
  <c r="K729"/>
  <c r="M729" s="1"/>
  <c r="K1467" l="1"/>
  <c r="M1467" s="1"/>
  <c r="K505"/>
  <c r="M505" s="1"/>
  <c r="K169"/>
  <c r="M169" s="1"/>
  <c r="K109"/>
  <c r="M109" s="1"/>
  <c r="K106"/>
  <c r="M106" s="1"/>
  <c r="K1678" l="1"/>
  <c r="M1678" s="1"/>
  <c r="K1131"/>
  <c r="M1131" s="1"/>
  <c r="K651"/>
  <c r="M651" s="1"/>
  <c r="K520"/>
  <c r="M520" s="1"/>
  <c r="K138"/>
  <c r="M138" s="1"/>
  <c r="K1221" l="1"/>
  <c r="M1221" s="1"/>
  <c r="K1336" l="1"/>
  <c r="M1336" s="1"/>
  <c r="K114" l="1"/>
  <c r="M114" s="1"/>
  <c r="K485" l="1"/>
  <c r="M485" s="1"/>
  <c r="K1325"/>
  <c r="M1325" s="1"/>
  <c r="K937"/>
  <c r="M937" s="1"/>
  <c r="K394" l="1"/>
  <c r="M394" s="1"/>
  <c r="K393"/>
  <c r="M393" s="1"/>
  <c r="K703"/>
  <c r="M703" s="1"/>
  <c r="K501"/>
  <c r="M501" s="1"/>
  <c r="K894"/>
  <c r="M894" s="1"/>
  <c r="K1686"/>
  <c r="M1686" s="1"/>
  <c r="M1632"/>
  <c r="K899"/>
  <c r="M899" s="1"/>
  <c r="K1539"/>
  <c r="M1539" s="1"/>
  <c r="K1971"/>
  <c r="M1971" s="1"/>
  <c r="K1970"/>
  <c r="M1970" s="1"/>
  <c r="K444"/>
  <c r="M444" s="1"/>
  <c r="K493"/>
  <c r="M493" s="1"/>
  <c r="K491"/>
  <c r="M491" s="1"/>
  <c r="K664"/>
  <c r="M664" s="1"/>
  <c r="K1090"/>
  <c r="M1090" s="1"/>
  <c r="K1000"/>
  <c r="M1000" s="1"/>
  <c r="K312"/>
  <c r="M312" s="1"/>
  <c r="K361"/>
  <c r="M361" s="1"/>
  <c r="K871" l="1"/>
  <c r="M871" s="1"/>
  <c r="K843" l="1"/>
  <c r="M843" s="1"/>
  <c r="K842"/>
  <c r="M842" s="1"/>
  <c r="K139"/>
  <c r="M139" s="1"/>
  <c r="K1376"/>
  <c r="M1376" s="1"/>
  <c r="K1216"/>
  <c r="M1216" s="1"/>
  <c r="K1209"/>
  <c r="M1209" s="1"/>
  <c r="K219"/>
  <c r="M219" s="1"/>
  <c r="K207"/>
  <c r="M207" s="1"/>
  <c r="K589"/>
  <c r="M589" s="1"/>
  <c r="K265"/>
  <c r="M265" s="1"/>
  <c r="K218"/>
  <c r="M218" s="1"/>
  <c r="K227"/>
  <c r="M227" s="1"/>
  <c r="K226"/>
  <c r="M226" s="1"/>
  <c r="K225"/>
  <c r="M225" s="1"/>
  <c r="K211"/>
  <c r="M211" s="1"/>
  <c r="K457" l="1"/>
  <c r="K202"/>
  <c r="K42"/>
  <c r="M42" s="1"/>
  <c r="K788" l="1"/>
  <c r="M788" s="1"/>
  <c r="K774"/>
  <c r="M774" s="1"/>
  <c r="K1405"/>
  <c r="M1405" s="1"/>
  <c r="K1413"/>
  <c r="M1413" s="1"/>
  <c r="K1409"/>
  <c r="M1409" s="1"/>
  <c r="K1320"/>
  <c r="M1320" s="1"/>
  <c r="K1900" l="1"/>
  <c r="M1900" s="1"/>
  <c r="K1677"/>
  <c r="M1677" s="1"/>
  <c r="K630" l="1"/>
  <c r="M630" s="1"/>
  <c r="K1872"/>
  <c r="M1872" s="1"/>
  <c r="K929"/>
  <c r="M929" s="1"/>
  <c r="K1160"/>
  <c r="M1160" s="1"/>
  <c r="K1810" l="1"/>
  <c r="M1810" s="1"/>
  <c r="M457" l="1"/>
  <c r="K1168" l="1"/>
  <c r="M1168" s="1"/>
  <c r="K790" l="1"/>
  <c r="M790" s="1"/>
  <c r="K264"/>
  <c r="M264" s="1"/>
  <c r="K230"/>
  <c r="M230" s="1"/>
  <c r="K1141"/>
  <c r="M1141" s="1"/>
  <c r="K823"/>
  <c r="M823" s="1"/>
  <c r="K803"/>
  <c r="M803" s="1"/>
  <c r="K1161" l="1"/>
  <c r="M1161" s="1"/>
  <c r="K1466"/>
  <c r="M1466" s="1"/>
  <c r="K1016"/>
  <c r="M1016" s="1"/>
  <c r="K313" l="1"/>
  <c r="M313" s="1"/>
  <c r="K953"/>
  <c r="M953" s="1"/>
  <c r="K338"/>
  <c r="M338" s="1"/>
  <c r="K385" l="1"/>
  <c r="M385" s="1"/>
  <c r="K1618" l="1"/>
  <c r="M1618" s="1"/>
  <c r="K994"/>
  <c r="M994" s="1"/>
  <c r="K408"/>
  <c r="M408" s="1"/>
  <c r="K484"/>
  <c r="M484" s="1"/>
  <c r="K696"/>
  <c r="M696" s="1"/>
  <c r="K858"/>
  <c r="M858" s="1"/>
  <c r="K1130" l="1"/>
  <c r="M1130" s="1"/>
  <c r="K737"/>
  <c r="M737" s="1"/>
  <c r="K1573" l="1"/>
  <c r="M1573" s="1"/>
  <c r="K992"/>
  <c r="M992" s="1"/>
  <c r="K1774" l="1"/>
  <c r="K1633"/>
  <c r="K481"/>
  <c r="K474"/>
  <c r="K1821" l="1"/>
  <c r="M1821" s="1"/>
  <c r="K578" l="1"/>
  <c r="M578" s="1"/>
  <c r="K1135"/>
  <c r="M1135" s="1"/>
  <c r="K417" l="1"/>
  <c r="M417" s="1"/>
  <c r="K656"/>
  <c r="M656" s="1"/>
  <c r="K1105"/>
  <c r="M1105" s="1"/>
  <c r="K418"/>
  <c r="M418" s="1"/>
  <c r="K619"/>
  <c r="M619" s="1"/>
  <c r="K1792"/>
  <c r="M1792" s="1"/>
  <c r="K1755" l="1"/>
  <c r="M1755" s="1"/>
  <c r="K1019" l="1"/>
  <c r="M1019" s="1"/>
  <c r="K251"/>
  <c r="M251" s="1"/>
  <c r="K1373" l="1"/>
  <c r="M1373" s="1"/>
  <c r="K1392"/>
  <c r="M1392" s="1"/>
  <c r="K166" l="1"/>
  <c r="M166" s="1"/>
  <c r="K1381" l="1"/>
  <c r="M1381" s="1"/>
  <c r="K674"/>
  <c r="M674" s="1"/>
  <c r="K1385"/>
  <c r="M1385" s="1"/>
  <c r="K1679"/>
  <c r="M1679" s="1"/>
  <c r="K1314"/>
  <c r="M1314" s="1"/>
  <c r="K1295"/>
  <c r="M1295" s="1"/>
  <c r="K1294"/>
  <c r="M1294" s="1"/>
  <c r="K1293"/>
  <c r="M1293" s="1"/>
  <c r="K305" l="1"/>
  <c r="M305" s="1"/>
  <c r="K882" l="1"/>
  <c r="M882" s="1"/>
  <c r="K881"/>
  <c r="M881" s="1"/>
  <c r="K913"/>
  <c r="M913" s="1"/>
  <c r="K837"/>
  <c r="M837" s="1"/>
  <c r="K748"/>
  <c r="M748" s="1"/>
  <c r="K942"/>
  <c r="M942" s="1"/>
  <c r="K1106" l="1"/>
  <c r="M1106" s="1"/>
  <c r="K546" l="1"/>
  <c r="M546" s="1"/>
  <c r="K1535"/>
  <c r="M1535" s="1"/>
  <c r="K1811"/>
  <c r="M1811" s="1"/>
  <c r="K1664"/>
  <c r="M1664" s="1"/>
  <c r="K1152"/>
  <c r="M1152" s="1"/>
  <c r="K1151"/>
  <c r="M1151" s="1"/>
  <c r="K767"/>
  <c r="M767" s="1"/>
  <c r="K765"/>
  <c r="M765" s="1"/>
  <c r="K1042"/>
  <c r="M1042" s="1"/>
  <c r="K1744"/>
  <c r="M1744" s="1"/>
  <c r="K778"/>
  <c r="M778" s="1"/>
  <c r="K830"/>
  <c r="M830" s="1"/>
  <c r="K1518"/>
  <c r="M1518" s="1"/>
  <c r="K1627" l="1"/>
  <c r="M1627" s="1"/>
  <c r="K1969" l="1"/>
  <c r="M1969" s="1"/>
  <c r="K635" l="1"/>
  <c r="M635" s="1"/>
  <c r="K518"/>
  <c r="M518" s="1"/>
  <c r="K466"/>
  <c r="M466" s="1"/>
  <c r="K1685"/>
  <c r="M1685" s="1"/>
  <c r="K244"/>
  <c r="M244" s="1"/>
  <c r="K909"/>
  <c r="M909" s="1"/>
  <c r="K174" l="1"/>
  <c r="M174" s="1"/>
  <c r="K141"/>
  <c r="M141" s="1"/>
  <c r="K817"/>
  <c r="M817" s="1"/>
  <c r="K795"/>
  <c r="M795" s="1"/>
  <c r="K1493"/>
  <c r="M1493" s="1"/>
  <c r="K783"/>
  <c r="M783" s="1"/>
  <c r="K137"/>
  <c r="M137" s="1"/>
  <c r="K1204" l="1"/>
  <c r="M1204" s="1"/>
  <c r="K240"/>
  <c r="M240" s="1"/>
  <c r="K1808" l="1"/>
  <c r="M1808" s="1"/>
  <c r="K288"/>
  <c r="M288" s="1"/>
  <c r="K670"/>
  <c r="M670" s="1"/>
  <c r="K676"/>
  <c r="M676" s="1"/>
  <c r="K1129" l="1"/>
  <c r="M1129" s="1"/>
  <c r="K529"/>
  <c r="M529" s="1"/>
  <c r="K1676"/>
  <c r="M1676" s="1"/>
  <c r="K1588"/>
  <c r="M1588" s="1"/>
  <c r="K460"/>
  <c r="M460" s="1"/>
  <c r="K1785"/>
  <c r="M1785" s="1"/>
  <c r="K1104"/>
  <c r="M1104" s="1"/>
  <c r="K1148"/>
  <c r="M1148" s="1"/>
  <c r="K1328"/>
  <c r="M1328" s="1"/>
  <c r="K1515"/>
  <c r="M1515" s="1"/>
  <c r="K1363" l="1"/>
  <c r="M1363" s="1"/>
  <c r="K603" l="1"/>
  <c r="M603" s="1"/>
  <c r="K587"/>
  <c r="M587" s="1"/>
  <c r="K1888" l="1"/>
  <c r="M1888" s="1"/>
  <c r="K1778" l="1"/>
  <c r="M1778" s="1"/>
  <c r="K1814"/>
  <c r="M1814" s="1"/>
  <c r="K1193"/>
  <c r="M1193" s="1"/>
  <c r="K489"/>
  <c r="M489" s="1"/>
  <c r="K1178" l="1"/>
  <c r="M1178" s="1"/>
  <c r="K770" l="1"/>
  <c r="M770" s="1"/>
  <c r="K618" l="1"/>
  <c r="M618" s="1"/>
  <c r="K580"/>
  <c r="M580" s="1"/>
  <c r="K534"/>
  <c r="M534" s="1"/>
  <c r="K524"/>
  <c r="M524" s="1"/>
  <c r="K502" l="1"/>
  <c r="M502" s="1"/>
  <c r="K1693"/>
  <c r="M1693" s="1"/>
  <c r="K1555"/>
  <c r="M1555" s="1"/>
  <c r="K883"/>
  <c r="M883" s="1"/>
  <c r="K938" l="1"/>
  <c r="M938" s="1"/>
  <c r="K607" l="1"/>
  <c r="M607" s="1"/>
  <c r="K212"/>
  <c r="M212" s="1"/>
  <c r="K708"/>
  <c r="M708" s="1"/>
  <c r="K693"/>
  <c r="M693" s="1"/>
  <c r="K451" l="1"/>
  <c r="M451" s="1"/>
  <c r="K1317"/>
  <c r="M1317" s="1"/>
  <c r="K933"/>
  <c r="M933" s="1"/>
  <c r="K1764"/>
  <c r="M1764" s="1"/>
  <c r="K826"/>
  <c r="M826" s="1"/>
  <c r="K1311"/>
  <c r="M1311" s="1"/>
  <c r="K820"/>
  <c r="M820" s="1"/>
  <c r="K1058" l="1"/>
  <c r="M1058" s="1"/>
  <c r="K616" l="1"/>
  <c r="M616" s="1"/>
  <c r="K483" l="1"/>
  <c r="M483" s="1"/>
  <c r="K717" l="1"/>
  <c r="M717" s="1"/>
  <c r="K874"/>
  <c r="M874" s="1"/>
  <c r="K1787"/>
  <c r="M1787" s="1"/>
  <c r="K167"/>
  <c r="M167" s="1"/>
  <c r="K1566"/>
  <c r="M1566" s="1"/>
  <c r="K1170"/>
  <c r="M1170" s="1"/>
  <c r="K1137" l="1"/>
  <c r="M1137" s="1"/>
  <c r="K93"/>
  <c r="M93" s="1"/>
  <c r="K92"/>
  <c r="M92" s="1"/>
  <c r="K91"/>
  <c r="M91" s="1"/>
  <c r="K90"/>
  <c r="M90" s="1"/>
  <c r="K89"/>
  <c r="M89" s="1"/>
  <c r="K87"/>
  <c r="M87" s="1"/>
  <c r="K85"/>
  <c r="M85" s="1"/>
  <c r="K84"/>
  <c r="M84" s="1"/>
  <c r="K83"/>
  <c r="M83" s="1"/>
  <c r="K82"/>
  <c r="M82" s="1"/>
  <c r="K81"/>
  <c r="M81" s="1"/>
  <c r="K79"/>
  <c r="M79" s="1"/>
  <c r="K78"/>
  <c r="M78" s="1"/>
  <c r="K77"/>
  <c r="M77" s="1"/>
  <c r="K76"/>
  <c r="M76" s="1"/>
  <c r="K75"/>
  <c r="M75" s="1"/>
  <c r="K74"/>
  <c r="M74" s="1"/>
  <c r="K1140" l="1"/>
  <c r="M1140" s="1"/>
  <c r="K1460"/>
  <c r="M1460" s="1"/>
  <c r="K222" l="1"/>
  <c r="M222" s="1"/>
  <c r="K1552" l="1"/>
  <c r="M1552" s="1"/>
  <c r="K582" l="1"/>
  <c r="M582" s="1"/>
  <c r="K581"/>
  <c r="M581" s="1"/>
  <c r="K887"/>
  <c r="M887" s="1"/>
  <c r="K1734"/>
  <c r="M1734" s="1"/>
  <c r="K857"/>
  <c r="M857" s="1"/>
  <c r="K1775"/>
  <c r="M1775" s="1"/>
  <c r="K1768"/>
  <c r="M1768" s="1"/>
  <c r="K1451"/>
  <c r="M1451" s="1"/>
  <c r="K1667"/>
  <c r="M1667" s="1"/>
  <c r="K1581" l="1"/>
  <c r="M1581" s="1"/>
  <c r="K1981"/>
  <c r="M1981" s="1"/>
  <c r="K1226"/>
  <c r="M1226" s="1"/>
  <c r="K532"/>
  <c r="M532" s="1"/>
  <c r="K538"/>
  <c r="M538" s="1"/>
  <c r="K462"/>
  <c r="M462" s="1"/>
  <c r="K456"/>
  <c r="M456" s="1"/>
  <c r="K624"/>
  <c r="M624" s="1"/>
  <c r="K446"/>
  <c r="M446" s="1"/>
  <c r="K814" l="1"/>
  <c r="M814" s="1"/>
  <c r="K1158"/>
  <c r="M1158" s="1"/>
  <c r="K332" l="1"/>
  <c r="M332" s="1"/>
  <c r="K1516" l="1"/>
  <c r="M1516" s="1"/>
  <c r="K960"/>
  <c r="M960" s="1"/>
  <c r="K900" l="1"/>
  <c r="M900" s="1"/>
  <c r="K990"/>
  <c r="M990" s="1"/>
  <c r="K1477"/>
  <c r="M1477" s="1"/>
  <c r="K355"/>
  <c r="M355" s="1"/>
  <c r="K356"/>
  <c r="M356" s="1"/>
  <c r="K129" l="1"/>
  <c r="M129" s="1"/>
  <c r="K494"/>
  <c r="M494" s="1"/>
  <c r="K841"/>
  <c r="M841" s="1"/>
  <c r="K447"/>
  <c r="M447" s="1"/>
  <c r="K1402" l="1"/>
  <c r="M1402" s="1"/>
  <c r="K1279"/>
  <c r="M1279" s="1"/>
  <c r="K386" l="1"/>
  <c r="M386" s="1"/>
  <c r="K995" l="1"/>
  <c r="M995" s="1"/>
  <c r="K935"/>
  <c r="M935" s="1"/>
  <c r="K1069" l="1"/>
  <c r="M1069" s="1"/>
  <c r="K695"/>
  <c r="M695" s="1"/>
  <c r="K698"/>
  <c r="M698" s="1"/>
  <c r="K1784" l="1"/>
  <c r="M1784" s="1"/>
  <c r="K955"/>
  <c r="M955" s="1"/>
  <c r="K1548"/>
  <c r="M1548" s="1"/>
  <c r="K1095"/>
  <c r="M1095" s="1"/>
  <c r="K1114"/>
  <c r="K103" l="1"/>
  <c r="M103" s="1"/>
  <c r="K30"/>
  <c r="M30" s="1"/>
  <c r="K1143" l="1"/>
  <c r="M1143" s="1"/>
  <c r="K360"/>
  <c r="K1580" l="1"/>
  <c r="M1580" s="1"/>
  <c r="M1633"/>
  <c r="K1290"/>
  <c r="M1290" s="1"/>
  <c r="K1674"/>
  <c r="M1674" s="1"/>
  <c r="K463" l="1"/>
  <c r="M463" s="1"/>
  <c r="K1030" l="1"/>
  <c r="M1030" s="1"/>
  <c r="K95" l="1"/>
  <c r="M95" s="1"/>
  <c r="K594"/>
  <c r="M594" s="1"/>
  <c r="K593"/>
  <c r="M593" s="1"/>
  <c r="K560"/>
  <c r="M560" s="1"/>
  <c r="K482"/>
  <c r="M482" s="1"/>
  <c r="K1077" l="1"/>
  <c r="M1077" s="1"/>
  <c r="M474" l="1"/>
  <c r="K1796" l="1"/>
  <c r="M1796" s="1"/>
  <c r="K1759"/>
  <c r="M1759" s="1"/>
  <c r="K1508"/>
  <c r="M1508" s="1"/>
  <c r="K1879"/>
  <c r="M1879" s="1"/>
  <c r="M2019"/>
  <c r="M2018"/>
  <c r="M2017"/>
  <c r="M2016"/>
  <c r="M2015"/>
  <c r="M2014"/>
  <c r="M2013"/>
  <c r="M2012"/>
  <c r="M2011"/>
  <c r="M2010"/>
  <c r="M2009"/>
  <c r="M2008"/>
  <c r="K2007" l="1"/>
  <c r="K2005"/>
  <c r="K2003"/>
  <c r="K2002"/>
  <c r="M2002" l="1"/>
  <c r="M2003"/>
  <c r="M2005"/>
  <c r="M2007"/>
  <c r="K1998"/>
  <c r="K1996"/>
  <c r="K1995"/>
  <c r="K1994"/>
  <c r="M1994" l="1"/>
  <c r="M1996"/>
  <c r="M1998"/>
  <c r="M1995"/>
  <c r="K1993"/>
  <c r="M1993" l="1"/>
  <c r="K1991"/>
  <c r="K1990"/>
  <c r="M1990" l="1"/>
  <c r="M1991"/>
  <c r="K1989"/>
  <c r="K1988"/>
  <c r="M1988" l="1"/>
  <c r="M1989"/>
  <c r="K1986"/>
  <c r="K1985"/>
  <c r="K1983"/>
  <c r="K1982"/>
  <c r="K1980"/>
  <c r="K1979"/>
  <c r="K1978"/>
  <c r="K1977"/>
  <c r="K1976"/>
  <c r="K1975"/>
  <c r="K1973"/>
  <c r="M1977" l="1"/>
  <c r="M1982"/>
  <c r="M1973"/>
  <c r="M1975"/>
  <c r="M1976"/>
  <c r="M1978"/>
  <c r="M1979"/>
  <c r="M1980"/>
  <c r="M1983"/>
  <c r="M1985"/>
  <c r="M1986"/>
  <c r="K1972"/>
  <c r="M1972" s="1"/>
  <c r="K1968"/>
  <c r="M1968" s="1"/>
  <c r="K1967"/>
  <c r="M1967" s="1"/>
  <c r="K1966"/>
  <c r="M1966" s="1"/>
  <c r="K1965"/>
  <c r="M1965" s="1"/>
  <c r="K1964"/>
  <c r="M1964" s="1"/>
  <c r="K1960"/>
  <c r="K1959"/>
  <c r="M1959" s="1"/>
  <c r="K1957"/>
  <c r="M1957" s="1"/>
  <c r="K1956"/>
  <c r="M1956" s="1"/>
  <c r="K1955"/>
  <c r="M1955" s="1"/>
  <c r="K1954"/>
  <c r="M1954" s="1"/>
  <c r="K1952"/>
  <c r="M1952" s="1"/>
  <c r="K1951"/>
  <c r="K1949"/>
  <c r="M1949" l="1"/>
  <c r="M1960"/>
  <c r="K1948"/>
  <c r="K1946"/>
  <c r="K1944"/>
  <c r="K1941"/>
  <c r="K1940"/>
  <c r="K1939"/>
  <c r="M1940" l="1"/>
  <c r="M1944"/>
  <c r="M1939"/>
  <c r="M1941"/>
  <c r="M1946"/>
  <c r="M1948"/>
  <c r="K1937"/>
  <c r="K1935"/>
  <c r="K1934"/>
  <c r="K1933"/>
  <c r="M1934" l="1"/>
  <c r="M1933"/>
  <c r="M1935"/>
  <c r="M1937"/>
  <c r="K1932"/>
  <c r="K1931"/>
  <c r="K1930"/>
  <c r="K1929"/>
  <c r="K1928"/>
  <c r="K1927"/>
  <c r="K1926"/>
  <c r="K1925"/>
  <c r="K1924"/>
  <c r="K1923"/>
  <c r="K1922"/>
  <c r="K1921"/>
  <c r="K1920"/>
  <c r="K1919"/>
  <c r="M1919" l="1"/>
  <c r="M1921"/>
  <c r="M1923"/>
  <c r="M1926"/>
  <c r="M1928"/>
  <c r="M1929"/>
  <c r="M1931"/>
  <c r="M1920"/>
  <c r="M1922"/>
  <c r="M1924"/>
  <c r="M1925"/>
  <c r="M1927"/>
  <c r="M1930"/>
  <c r="M1932"/>
  <c r="K1918"/>
  <c r="K1917"/>
  <c r="K1916"/>
  <c r="K1915"/>
  <c r="K1914"/>
  <c r="K1913"/>
  <c r="K1911"/>
  <c r="K1910"/>
  <c r="K1909"/>
  <c r="K1908"/>
  <c r="K1907"/>
  <c r="K1906"/>
  <c r="K1905"/>
  <c r="K1904"/>
  <c r="M1904" l="1"/>
  <c r="M1905"/>
  <c r="M1906"/>
  <c r="M1908"/>
  <c r="M1909"/>
  <c r="M1910"/>
  <c r="M1911"/>
  <c r="M1914"/>
  <c r="M1915"/>
  <c r="M1917"/>
  <c r="M1907"/>
  <c r="M1913"/>
  <c r="M1916"/>
  <c r="M1918"/>
  <c r="K1902"/>
  <c r="K1901"/>
  <c r="K1899"/>
  <c r="K1896"/>
  <c r="M1896" l="1"/>
  <c r="M1901"/>
  <c r="M1899"/>
  <c r="M1902"/>
  <c r="K1895"/>
  <c r="K1894"/>
  <c r="K1893"/>
  <c r="K1892"/>
  <c r="K1891"/>
  <c r="K1890"/>
  <c r="K1889"/>
  <c r="K1886"/>
  <c r="K1885"/>
  <c r="K1882"/>
  <c r="K1881"/>
  <c r="K1878"/>
  <c r="K1877"/>
  <c r="K1875"/>
  <c r="K1874"/>
  <c r="K1873"/>
  <c r="K1870"/>
  <c r="K1868"/>
  <c r="K1866"/>
  <c r="K1865"/>
  <c r="K1864"/>
  <c r="K1863"/>
  <c r="K1862"/>
  <c r="K1861"/>
  <c r="K1859"/>
  <c r="K1858"/>
  <c r="K1857"/>
  <c r="K1856"/>
  <c r="K1854"/>
  <c r="K1853"/>
  <c r="M1856" l="1"/>
  <c r="M1859"/>
  <c r="M1861"/>
  <c r="M1863"/>
  <c r="M1865"/>
  <c r="M1873"/>
  <c r="M1875"/>
  <c r="M1878"/>
  <c r="M1881"/>
  <c r="M1882"/>
  <c r="M1886"/>
  <c r="M1890"/>
  <c r="M1892"/>
  <c r="M1894"/>
  <c r="M1853"/>
  <c r="M1854"/>
  <c r="M1857"/>
  <c r="M1858"/>
  <c r="M1862"/>
  <c r="M1864"/>
  <c r="M1866"/>
  <c r="M1868"/>
  <c r="M1870"/>
  <c r="M1874"/>
  <c r="M1877"/>
  <c r="M1885"/>
  <c r="M1889"/>
  <c r="M1891"/>
  <c r="M1893"/>
  <c r="M1895"/>
  <c r="K1850"/>
  <c r="M1850" l="1"/>
  <c r="K1849"/>
  <c r="K1848"/>
  <c r="M1848" l="1"/>
  <c r="M1849"/>
  <c r="K1847"/>
  <c r="M1847" s="1"/>
  <c r="K1846" l="1"/>
  <c r="K1845"/>
  <c r="K1844"/>
  <c r="K1843"/>
  <c r="K1840"/>
  <c r="M1845" l="1"/>
  <c r="M1840"/>
  <c r="M1843"/>
  <c r="M1844"/>
  <c r="M1846"/>
  <c r="K1839"/>
  <c r="K1837"/>
  <c r="K1836"/>
  <c r="M1836" l="1"/>
  <c r="M1837"/>
  <c r="M1839"/>
  <c r="K1835"/>
  <c r="K1834"/>
  <c r="M1834" l="1"/>
  <c r="M1835"/>
  <c r="K1833"/>
  <c r="K1832"/>
  <c r="K1831"/>
  <c r="K1830"/>
  <c r="K1829"/>
  <c r="K1828"/>
  <c r="K1823"/>
  <c r="K1822"/>
  <c r="K1819"/>
  <c r="K1817"/>
  <c r="K1816"/>
  <c r="K1812"/>
  <c r="K1807"/>
  <c r="K1806"/>
  <c r="K1805"/>
  <c r="K1804"/>
  <c r="K1803"/>
  <c r="K1800"/>
  <c r="K1799"/>
  <c r="K1798"/>
  <c r="K1795"/>
  <c r="K1793"/>
  <c r="K1791"/>
  <c r="K1790"/>
  <c r="K1789"/>
  <c r="K1788"/>
  <c r="K1786"/>
  <c r="K1783"/>
  <c r="K1782"/>
  <c r="K1781"/>
  <c r="K1780"/>
  <c r="K1779"/>
  <c r="K1777"/>
  <c r="K1776"/>
  <c r="K1773"/>
  <c r="K1771"/>
  <c r="K1770"/>
  <c r="K1769"/>
  <c r="K1767"/>
  <c r="K1766"/>
  <c r="K1765"/>
  <c r="K1763"/>
  <c r="K1762"/>
  <c r="K1761"/>
  <c r="K1760"/>
  <c r="K1758"/>
  <c r="K1757"/>
  <c r="K1756"/>
  <c r="M1760" l="1"/>
  <c r="M1765"/>
  <c r="M1771"/>
  <c r="M1780"/>
  <c r="M1783"/>
  <c r="M1791"/>
  <c r="M1798"/>
  <c r="M1803"/>
  <c r="M1807"/>
  <c r="M1817"/>
  <c r="M1757"/>
  <c r="M1762"/>
  <c r="M1766"/>
  <c r="M1770"/>
  <c r="M1777"/>
  <c r="M1786"/>
  <c r="M1789"/>
  <c r="M1805"/>
  <c r="M1812"/>
  <c r="M1823"/>
  <c r="M1828"/>
  <c r="M1830"/>
  <c r="M1832"/>
  <c r="M1756"/>
  <c r="M1758"/>
  <c r="M1761"/>
  <c r="M1763"/>
  <c r="M1767"/>
  <c r="M1769"/>
  <c r="M1773"/>
  <c r="M1774"/>
  <c r="M1776"/>
  <c r="M1779"/>
  <c r="M1781"/>
  <c r="M1782"/>
  <c r="M1788"/>
  <c r="M1790"/>
  <c r="M1793"/>
  <c r="M1795"/>
  <c r="M1799"/>
  <c r="M1800"/>
  <c r="M1804"/>
  <c r="M1806"/>
  <c r="M1816"/>
  <c r="M1819"/>
  <c r="M1822"/>
  <c r="M1829"/>
  <c r="M1831"/>
  <c r="M1833"/>
  <c r="K1751"/>
  <c r="K1750"/>
  <c r="K1749"/>
  <c r="K1748"/>
  <c r="K1747"/>
  <c r="K1746"/>
  <c r="K1745"/>
  <c r="K1743"/>
  <c r="K1742"/>
  <c r="K1739"/>
  <c r="K1738"/>
  <c r="K1737"/>
  <c r="K1736"/>
  <c r="K1735"/>
  <c r="M1735" l="1"/>
  <c r="M1737"/>
  <c r="M1738"/>
  <c r="M1742"/>
  <c r="M1743"/>
  <c r="M1746"/>
  <c r="M1748"/>
  <c r="M1751"/>
  <c r="M1736"/>
  <c r="M1739"/>
  <c r="M1745"/>
  <c r="M1747"/>
  <c r="M1749"/>
  <c r="M1750"/>
  <c r="K1733"/>
  <c r="K1732"/>
  <c r="K1731"/>
  <c r="K1729"/>
  <c r="K1728"/>
  <c r="K1726"/>
  <c r="K1724"/>
  <c r="K1722"/>
  <c r="K1721"/>
  <c r="K1720"/>
  <c r="K1719"/>
  <c r="K1718"/>
  <c r="K1717"/>
  <c r="K1716"/>
  <c r="K1715"/>
  <c r="K1714"/>
  <c r="K1713"/>
  <c r="K1712"/>
  <c r="K1711"/>
  <c r="K1710"/>
  <c r="K1709"/>
  <c r="K1707"/>
  <c r="K1705"/>
  <c r="K1703"/>
  <c r="K1702"/>
  <c r="K1701"/>
  <c r="K1700"/>
  <c r="K1699"/>
  <c r="K1698"/>
  <c r="K1697"/>
  <c r="K1696"/>
  <c r="K1695"/>
  <c r="K1694"/>
  <c r="K1692"/>
  <c r="K1691"/>
  <c r="K1690"/>
  <c r="K1689"/>
  <c r="K1688"/>
  <c r="M1689" l="1"/>
  <c r="M1691"/>
  <c r="M1695"/>
  <c r="M1696"/>
  <c r="M1698"/>
  <c r="M1700"/>
  <c r="M1702"/>
  <c r="M1707"/>
  <c r="M1710"/>
  <c r="M1712"/>
  <c r="M1714"/>
  <c r="M1717"/>
  <c r="M1719"/>
  <c r="M1721"/>
  <c r="M1724"/>
  <c r="M1728"/>
  <c r="M1731"/>
  <c r="M1733"/>
  <c r="M1688"/>
  <c r="M1690"/>
  <c r="M1692"/>
  <c r="M1694"/>
  <c r="M1697"/>
  <c r="M1699"/>
  <c r="M1701"/>
  <c r="M1703"/>
  <c r="M1705"/>
  <c r="M1709"/>
  <c r="M1711"/>
  <c r="M1713"/>
  <c r="M1715"/>
  <c r="M1716"/>
  <c r="M1718"/>
  <c r="M1720"/>
  <c r="M1722"/>
  <c r="M1726"/>
  <c r="M1729"/>
  <c r="M1732"/>
  <c r="K1684"/>
  <c r="K1682"/>
  <c r="K1681"/>
  <c r="M1681" l="1"/>
  <c r="M1684"/>
  <c r="M1682"/>
  <c r="K1673"/>
  <c r="K1662"/>
  <c r="K1658"/>
  <c r="M1658" s="1"/>
  <c r="M1673" l="1"/>
  <c r="M1662"/>
  <c r="K1653"/>
  <c r="M1653" l="1"/>
  <c r="K1649"/>
  <c r="M1649" s="1"/>
  <c r="K1645"/>
  <c r="M1645" l="1"/>
  <c r="K1644"/>
  <c r="M1644" s="1"/>
  <c r="K1639"/>
  <c r="K1638"/>
  <c r="M1638" s="1"/>
  <c r="M1639" l="1"/>
  <c r="K1625"/>
  <c r="K1624"/>
  <c r="K1623"/>
  <c r="K1622"/>
  <c r="K1621"/>
  <c r="K1620"/>
  <c r="K1617"/>
  <c r="K1616"/>
  <c r="K1615"/>
  <c r="K1614"/>
  <c r="K1613"/>
  <c r="M1615" l="1"/>
  <c r="M1617"/>
  <c r="M1620"/>
  <c r="M1622"/>
  <c r="M1624"/>
  <c r="M1613"/>
  <c r="M1614"/>
  <c r="M1616"/>
  <c r="M1621"/>
  <c r="M1623"/>
  <c r="M1625"/>
  <c r="K1611"/>
  <c r="K1610"/>
  <c r="K1609"/>
  <c r="K1607"/>
  <c r="K1606"/>
  <c r="K1605"/>
  <c r="K1603"/>
  <c r="M1606" l="1"/>
  <c r="M1610"/>
  <c r="M1605"/>
  <c r="M1603"/>
  <c r="M1607"/>
  <c r="M1609"/>
  <c r="M1611"/>
  <c r="K1584" l="1"/>
  <c r="K1582"/>
  <c r="K1579"/>
  <c r="K1578"/>
  <c r="K1576"/>
  <c r="K1575"/>
  <c r="M1575" l="1"/>
  <c r="M1578"/>
  <c r="M1582"/>
  <c r="M1576"/>
  <c r="M1579"/>
  <c r="M1584"/>
  <c r="K1572"/>
  <c r="K1570"/>
  <c r="K1569"/>
  <c r="K1568"/>
  <c r="K1565"/>
  <c r="M1565" s="1"/>
  <c r="K1564"/>
  <c r="M1568" l="1"/>
  <c r="M1570"/>
  <c r="M1564"/>
  <c r="M1569"/>
  <c r="M1572"/>
  <c r="K1561"/>
  <c r="K1560"/>
  <c r="K1559"/>
  <c r="K1558"/>
  <c r="K1557"/>
  <c r="K1556"/>
  <c r="K1553"/>
  <c r="K1550"/>
  <c r="K1549"/>
  <c r="K1547"/>
  <c r="K1546"/>
  <c r="K1545"/>
  <c r="K1544"/>
  <c r="K1543"/>
  <c r="K1542"/>
  <c r="K1541"/>
  <c r="K1540"/>
  <c r="K1538"/>
  <c r="K1537"/>
  <c r="K1532"/>
  <c r="K1531"/>
  <c r="M1531" l="1"/>
  <c r="M1538"/>
  <c r="M1541"/>
  <c r="M1543"/>
  <c r="M1545"/>
  <c r="M1549"/>
  <c r="M1556"/>
  <c r="M1558"/>
  <c r="M1560"/>
  <c r="M1532"/>
  <c r="M1537"/>
  <c r="M1540"/>
  <c r="M1542"/>
  <c r="M1544"/>
  <c r="M1546"/>
  <c r="M1547"/>
  <c r="M1550"/>
  <c r="M1553"/>
  <c r="M1557"/>
  <c r="M1559"/>
  <c r="M1561"/>
  <c r="K1530"/>
  <c r="K1529"/>
  <c r="K1528"/>
  <c r="K1527"/>
  <c r="K1526"/>
  <c r="K1521"/>
  <c r="K1519"/>
  <c r="M1521" l="1"/>
  <c r="M1526"/>
  <c r="M1528"/>
  <c r="M1519"/>
  <c r="M1527"/>
  <c r="M1529"/>
  <c r="M1530"/>
  <c r="K1514"/>
  <c r="K1513"/>
  <c r="K1512"/>
  <c r="K1511"/>
  <c r="K1510"/>
  <c r="K1507"/>
  <c r="K1506"/>
  <c r="M1506" s="1"/>
  <c r="M1507" l="1"/>
  <c r="M1511"/>
  <c r="M1513"/>
  <c r="M1510"/>
  <c r="M1512"/>
  <c r="M1514"/>
  <c r="K1505"/>
  <c r="M1505" s="1"/>
  <c r="K1503"/>
  <c r="K1502"/>
  <c r="K1501"/>
  <c r="K1500"/>
  <c r="K1499"/>
  <c r="K1498"/>
  <c r="K1497"/>
  <c r="K1496"/>
  <c r="K1495"/>
  <c r="K1491"/>
  <c r="K1489"/>
  <c r="K1488"/>
  <c r="K1487"/>
  <c r="K1486"/>
  <c r="K1485"/>
  <c r="K1484"/>
  <c r="K1483"/>
  <c r="K1482"/>
  <c r="K1481"/>
  <c r="K1480"/>
  <c r="K1479"/>
  <c r="K1476"/>
  <c r="K1475"/>
  <c r="K1471"/>
  <c r="M1471" s="1"/>
  <c r="K1470"/>
  <c r="K1464"/>
  <c r="K1463"/>
  <c r="K1462"/>
  <c r="K1461"/>
  <c r="K1458"/>
  <c r="K1457"/>
  <c r="K1455"/>
  <c r="K1453"/>
  <c r="K1452"/>
  <c r="K1450"/>
  <c r="M1480" l="1"/>
  <c r="M1482"/>
  <c r="M1484"/>
  <c r="M1486"/>
  <c r="M1488"/>
  <c r="M1495"/>
  <c r="M1497"/>
  <c r="M1498"/>
  <c r="M1500"/>
  <c r="M1502"/>
  <c r="M1452"/>
  <c r="M1455"/>
  <c r="M1458"/>
  <c r="M1461"/>
  <c r="M1463"/>
  <c r="M1470"/>
  <c r="M1475"/>
  <c r="M1450"/>
  <c r="M1453"/>
  <c r="M1457"/>
  <c r="M1462"/>
  <c r="M1464"/>
  <c r="M1476"/>
  <c r="M1479"/>
  <c r="M1481"/>
  <c r="M1483"/>
  <c r="M1485"/>
  <c r="M1487"/>
  <c r="M1489"/>
  <c r="M1491"/>
  <c r="M1496"/>
  <c r="M1499"/>
  <c r="M1501"/>
  <c r="M1503"/>
  <c r="K1448"/>
  <c r="M1448" s="1"/>
  <c r="K1447"/>
  <c r="M1447" s="1"/>
  <c r="K1446" l="1"/>
  <c r="M1446" s="1"/>
  <c r="K1444"/>
  <c r="K1443"/>
  <c r="K1442"/>
  <c r="K1441"/>
  <c r="K1440"/>
  <c r="K1439"/>
  <c r="K1438"/>
  <c r="K1436"/>
  <c r="K1435"/>
  <c r="K1434"/>
  <c r="K1433"/>
  <c r="K1431"/>
  <c r="K1430"/>
  <c r="K1429"/>
  <c r="K1428"/>
  <c r="K1425"/>
  <c r="K1423"/>
  <c r="K1422"/>
  <c r="K1417"/>
  <c r="M1417" l="1"/>
  <c r="M1422"/>
  <c r="M1423"/>
  <c r="M1425"/>
  <c r="M1428"/>
  <c r="M1430"/>
  <c r="M1434"/>
  <c r="M1436"/>
  <c r="M1440"/>
  <c r="M1442"/>
  <c r="M1443"/>
  <c r="M1429"/>
  <c r="M1431"/>
  <c r="M1433"/>
  <c r="M1435"/>
  <c r="M1438"/>
  <c r="M1439"/>
  <c r="M1441"/>
  <c r="M1444"/>
  <c r="K1416"/>
  <c r="K1415"/>
  <c r="M1415" l="1"/>
  <c r="M1416"/>
  <c r="K1414"/>
  <c r="M1414" l="1"/>
  <c r="K1412" l="1"/>
  <c r="K1411"/>
  <c r="K1408"/>
  <c r="K1407"/>
  <c r="K1406"/>
  <c r="K1404"/>
  <c r="K1403"/>
  <c r="K1401"/>
  <c r="K1400"/>
  <c r="K1399"/>
  <c r="K1398"/>
  <c r="K1397"/>
  <c r="K1396"/>
  <c r="M1396" s="1"/>
  <c r="M1399" l="1"/>
  <c r="M1403"/>
  <c r="M1407"/>
  <c r="M1412"/>
  <c r="M1397"/>
  <c r="M1398"/>
  <c r="M1400"/>
  <c r="M1401"/>
  <c r="M1404"/>
  <c r="M1406"/>
  <c r="M1408"/>
  <c r="M1411"/>
  <c r="K1395"/>
  <c r="M1395" s="1"/>
  <c r="K1394"/>
  <c r="K1393"/>
  <c r="K1391"/>
  <c r="K1390"/>
  <c r="K1388"/>
  <c r="K1387"/>
  <c r="K1386"/>
  <c r="K1384"/>
  <c r="K1383"/>
  <c r="K1382"/>
  <c r="K1380"/>
  <c r="K1379"/>
  <c r="K1378"/>
  <c r="K1377"/>
  <c r="K1375"/>
  <c r="K1374"/>
  <c r="K1372"/>
  <c r="K1371"/>
  <c r="K1367"/>
  <c r="K1366"/>
  <c r="K1365"/>
  <c r="K1364"/>
  <c r="K1362"/>
  <c r="K1361"/>
  <c r="K1360"/>
  <c r="K1359"/>
  <c r="M1360" l="1"/>
  <c r="M1362"/>
  <c r="M1365"/>
  <c r="M1366"/>
  <c r="M1372"/>
  <c r="M1374"/>
  <c r="M1377"/>
  <c r="M1379"/>
  <c r="M1383"/>
  <c r="M1387"/>
  <c r="M1390"/>
  <c r="M1393"/>
  <c r="M1359"/>
  <c r="M1361"/>
  <c r="M1364"/>
  <c r="M1367"/>
  <c r="M1371"/>
  <c r="M1375"/>
  <c r="M1378"/>
  <c r="M1380"/>
  <c r="M1382"/>
  <c r="M1384"/>
  <c r="M1386"/>
  <c r="M1388"/>
  <c r="M1391"/>
  <c r="M1394"/>
  <c r="K1357"/>
  <c r="K1356"/>
  <c r="K1355"/>
  <c r="K1353"/>
  <c r="K1352"/>
  <c r="K1351"/>
  <c r="K1350"/>
  <c r="K1349"/>
  <c r="K1348"/>
  <c r="M1348" l="1"/>
  <c r="M1349"/>
  <c r="M1352"/>
  <c r="M1355"/>
  <c r="M1356"/>
  <c r="M1350"/>
  <c r="M1351"/>
  <c r="M1353"/>
  <c r="M1357"/>
  <c r="K1347"/>
  <c r="K1346"/>
  <c r="K1344"/>
  <c r="K1343"/>
  <c r="K1342"/>
  <c r="K1341"/>
  <c r="K1340"/>
  <c r="K1339"/>
  <c r="K1338"/>
  <c r="K1337"/>
  <c r="K1335"/>
  <c r="K1333"/>
  <c r="K1332"/>
  <c r="K1331"/>
  <c r="K1330"/>
  <c r="K1329"/>
  <c r="K1326"/>
  <c r="K1323"/>
  <c r="K1322"/>
  <c r="K1321"/>
  <c r="K1319"/>
  <c r="K1318"/>
  <c r="K1313"/>
  <c r="K1312"/>
  <c r="K1310"/>
  <c r="K1309"/>
  <c r="K1308"/>
  <c r="K1306"/>
  <c r="K1305"/>
  <c r="K1303"/>
  <c r="K1302"/>
  <c r="K1301"/>
  <c r="K1298"/>
  <c r="K1297"/>
  <c r="K1296"/>
  <c r="K1292"/>
  <c r="K1289"/>
  <c r="K1287"/>
  <c r="K1284"/>
  <c r="K1283"/>
  <c r="K1282"/>
  <c r="K1278"/>
  <c r="K1277"/>
  <c r="K1276"/>
  <c r="K1275"/>
  <c r="K1274"/>
  <c r="K1272"/>
  <c r="K1271"/>
  <c r="K1270"/>
  <c r="K1269"/>
  <c r="K1268"/>
  <c r="K1266"/>
  <c r="K1265"/>
  <c r="K1264"/>
  <c r="K1263"/>
  <c r="K1262"/>
  <c r="K1259"/>
  <c r="K1258"/>
  <c r="K1257"/>
  <c r="K1256"/>
  <c r="K1255"/>
  <c r="K1253"/>
  <c r="K1252"/>
  <c r="K1251"/>
  <c r="K1250"/>
  <c r="K1249"/>
  <c r="K1248"/>
  <c r="K1247"/>
  <c r="K1246"/>
  <c r="K1245"/>
  <c r="K1244"/>
  <c r="K1243"/>
  <c r="M1243" l="1"/>
  <c r="M1244"/>
  <c r="M1246"/>
  <c r="M1248"/>
  <c r="M1250"/>
  <c r="M1252"/>
  <c r="M1253"/>
  <c r="M1256"/>
  <c r="M1258"/>
  <c r="M1263"/>
  <c r="M1266"/>
  <c r="M1268"/>
  <c r="M1269"/>
  <c r="M1271"/>
  <c r="M1274"/>
  <c r="M1275"/>
  <c r="M1277"/>
  <c r="M1287"/>
  <c r="M1289"/>
  <c r="M1296"/>
  <c r="M1303"/>
  <c r="M1306"/>
  <c r="M1309"/>
  <c r="M1310"/>
  <c r="M1312"/>
  <c r="M1321"/>
  <c r="M1323"/>
  <c r="M1326"/>
  <c r="M1330"/>
  <c r="M1332"/>
  <c r="M1337"/>
  <c r="M1339"/>
  <c r="M1341"/>
  <c r="M1343"/>
  <c r="M1347"/>
  <c r="M1245"/>
  <c r="M1247"/>
  <c r="M1249"/>
  <c r="M1251"/>
  <c r="M1255"/>
  <c r="M1257"/>
  <c r="M1259"/>
  <c r="M1262"/>
  <c r="M1264"/>
  <c r="M1265"/>
  <c r="M1270"/>
  <c r="M1272"/>
  <c r="M1276"/>
  <c r="M1278"/>
  <c r="M1283"/>
  <c r="M1284"/>
  <c r="M1292"/>
  <c r="M1297"/>
  <c r="M1298"/>
  <c r="M1301"/>
  <c r="M1302"/>
  <c r="M1305"/>
  <c r="M1308"/>
  <c r="M1313"/>
  <c r="M1318"/>
  <c r="M1319"/>
  <c r="M1322"/>
  <c r="M1329"/>
  <c r="M1331"/>
  <c r="M1333"/>
  <c r="M1335"/>
  <c r="M1338"/>
  <c r="M1340"/>
  <c r="M1342"/>
  <c r="M1344"/>
  <c r="M1346"/>
  <c r="K1242"/>
  <c r="K1241"/>
  <c r="K1240"/>
  <c r="K1236"/>
  <c r="K1235"/>
  <c r="K1234"/>
  <c r="K1230"/>
  <c r="K1229"/>
  <c r="K1228"/>
  <c r="K1225"/>
  <c r="K1224"/>
  <c r="K1223"/>
  <c r="K1222"/>
  <c r="K1220"/>
  <c r="K1219"/>
  <c r="K1218"/>
  <c r="K1215"/>
  <c r="K1214"/>
  <c r="K1213"/>
  <c r="K1212"/>
  <c r="K1211"/>
  <c r="K1208"/>
  <c r="K1207"/>
  <c r="K1206"/>
  <c r="M1208" l="1"/>
  <c r="M1207"/>
  <c r="M1211"/>
  <c r="M1213"/>
  <c r="M1215"/>
  <c r="M1218"/>
  <c r="M1220"/>
  <c r="M1223"/>
  <c r="M1225"/>
  <c r="M1228"/>
  <c r="M1229"/>
  <c r="M1230"/>
  <c r="M1235"/>
  <c r="M1241"/>
  <c r="M1206"/>
  <c r="M1212"/>
  <c r="M1214"/>
  <c r="M1219"/>
  <c r="M1222"/>
  <c r="M1224"/>
  <c r="M1234"/>
  <c r="M1236"/>
  <c r="M1240"/>
  <c r="M1242"/>
  <c r="K1203"/>
  <c r="K1201"/>
  <c r="K1199"/>
  <c r="K1198"/>
  <c r="K1197"/>
  <c r="K1196"/>
  <c r="K1192"/>
  <c r="K1191"/>
  <c r="K1190"/>
  <c r="K1189"/>
  <c r="K1187"/>
  <c r="K1186"/>
  <c r="K1185"/>
  <c r="K1184"/>
  <c r="M1185" l="1"/>
  <c r="M1189"/>
  <c r="M1192"/>
  <c r="M1197"/>
  <c r="M1201"/>
  <c r="M1184"/>
  <c r="M1186"/>
  <c r="M1187"/>
  <c r="M1191"/>
  <c r="M1196"/>
  <c r="M1198"/>
  <c r="M1199"/>
  <c r="M1203"/>
  <c r="K1181"/>
  <c r="M1181" l="1"/>
  <c r="K1180"/>
  <c r="K1179"/>
  <c r="K1177"/>
  <c r="M1177" l="1"/>
  <c r="M1179"/>
  <c r="M1180"/>
  <c r="K1176"/>
  <c r="K1175"/>
  <c r="K1174"/>
  <c r="M1174" l="1"/>
  <c r="M1175"/>
  <c r="M1176"/>
  <c r="K1173"/>
  <c r="K1171"/>
  <c r="K1169"/>
  <c r="K1167"/>
  <c r="K1166"/>
  <c r="K1165"/>
  <c r="K1164"/>
  <c r="M1165" l="1"/>
  <c r="M1171"/>
  <c r="M1164"/>
  <c r="M1166"/>
  <c r="M1167"/>
  <c r="M1169"/>
  <c r="M1173"/>
  <c r="K1162"/>
  <c r="M1162" s="1"/>
  <c r="K1157" l="1"/>
  <c r="M1157" l="1"/>
  <c r="K1150"/>
  <c r="K1149"/>
  <c r="M1149" l="1"/>
  <c r="M1150"/>
  <c r="K1147"/>
  <c r="K1142"/>
  <c r="K1139"/>
  <c r="K1138"/>
  <c r="M1138" l="1"/>
  <c r="M1142"/>
  <c r="M1139"/>
  <c r="M1147"/>
  <c r="K1136"/>
  <c r="K1134"/>
  <c r="M1134" l="1"/>
  <c r="M1136"/>
  <c r="K1128"/>
  <c r="K1127"/>
  <c r="M1128" l="1"/>
  <c r="M1127"/>
  <c r="K1118" l="1"/>
  <c r="K1117"/>
  <c r="M1117" l="1"/>
  <c r="M1118"/>
  <c r="K1115"/>
  <c r="M1115" s="1"/>
  <c r="K1113"/>
  <c r="M1113" s="1"/>
  <c r="K1110"/>
  <c r="M1110" l="1"/>
  <c r="K1103"/>
  <c r="M1103" l="1"/>
  <c r="K1102"/>
  <c r="M1102" l="1"/>
  <c r="K1101"/>
  <c r="K1100"/>
  <c r="K1099"/>
  <c r="K1098"/>
  <c r="K1097"/>
  <c r="K1096"/>
  <c r="K1093"/>
  <c r="K1092"/>
  <c r="K1091"/>
  <c r="K1088"/>
  <c r="M1088" s="1"/>
  <c r="K1087"/>
  <c r="K1086"/>
  <c r="K1084"/>
  <c r="K1083"/>
  <c r="K1082"/>
  <c r="K1081"/>
  <c r="K1078"/>
  <c r="K1076"/>
  <c r="M1078" l="1"/>
  <c r="M1086"/>
  <c r="M1076"/>
  <c r="M1100"/>
  <c r="M1082"/>
  <c r="M1093"/>
  <c r="M1098"/>
  <c r="M1081"/>
  <c r="M1083"/>
  <c r="M1084"/>
  <c r="M1087"/>
  <c r="M1091"/>
  <c r="M1092"/>
  <c r="M1096"/>
  <c r="M1097"/>
  <c r="M1099"/>
  <c r="M1101"/>
  <c r="K1075"/>
  <c r="K1074"/>
  <c r="M1074" l="1"/>
  <c r="M1075"/>
  <c r="K1073"/>
  <c r="K1072"/>
  <c r="K1071"/>
  <c r="K1067"/>
  <c r="K1064"/>
  <c r="M1064" l="1"/>
  <c r="M1067"/>
  <c r="M1071"/>
  <c r="M1073"/>
  <c r="M1072"/>
  <c r="K1063"/>
  <c r="K1062"/>
  <c r="K1060"/>
  <c r="K1059"/>
  <c r="K1057"/>
  <c r="M1057" l="1"/>
  <c r="M1059"/>
  <c r="M1060"/>
  <c r="M1062"/>
  <c r="M1063"/>
  <c r="K1056"/>
  <c r="K1055"/>
  <c r="M1055" l="1"/>
  <c r="M1056"/>
  <c r="K1054"/>
  <c r="M1054" s="1"/>
  <c r="K1050" l="1"/>
  <c r="K1049"/>
  <c r="K1047"/>
  <c r="K1044"/>
  <c r="K1043"/>
  <c r="K1041"/>
  <c r="M1041" l="1"/>
  <c r="M1049"/>
  <c r="M1043"/>
  <c r="M1044"/>
  <c r="M1047"/>
  <c r="M1050"/>
  <c r="K1040"/>
  <c r="K1039"/>
  <c r="K1038"/>
  <c r="K1037"/>
  <c r="K1035"/>
  <c r="K1034"/>
  <c r="M1035" l="1"/>
  <c r="M1038"/>
  <c r="M1034"/>
  <c r="M1037"/>
  <c r="M1039"/>
  <c r="M1040"/>
  <c r="K1033"/>
  <c r="K1032"/>
  <c r="K1028"/>
  <c r="K1027"/>
  <c r="K1026"/>
  <c r="M1026" l="1"/>
  <c r="M1033"/>
  <c r="M1028"/>
  <c r="M1027"/>
  <c r="M1032"/>
  <c r="K1024"/>
  <c r="M1024" l="1"/>
  <c r="K1015"/>
  <c r="M1015" l="1"/>
  <c r="K1014"/>
  <c r="K1013"/>
  <c r="K1012"/>
  <c r="K1010"/>
  <c r="M1013" l="1"/>
  <c r="M1010"/>
  <c r="M1012"/>
  <c r="M1014"/>
  <c r="K1006"/>
  <c r="K1003"/>
  <c r="K1002"/>
  <c r="K999"/>
  <c r="K998"/>
  <c r="K997"/>
  <c r="K993"/>
  <c r="K991"/>
  <c r="K989"/>
  <c r="K988"/>
  <c r="M989" l="1"/>
  <c r="M997"/>
  <c r="M999"/>
  <c r="M988"/>
  <c r="M991"/>
  <c r="M993"/>
  <c r="M998"/>
  <c r="M1002"/>
  <c r="M1003"/>
  <c r="M1006"/>
  <c r="K986"/>
  <c r="K984"/>
  <c r="M984" l="1"/>
  <c r="M986"/>
  <c r="K981"/>
  <c r="K979"/>
  <c r="K972"/>
  <c r="M981" l="1"/>
  <c r="M972"/>
  <c r="M979"/>
  <c r="K971"/>
  <c r="K969"/>
  <c r="K967"/>
  <c r="K966"/>
  <c r="K961"/>
  <c r="M967" l="1"/>
  <c r="M961"/>
  <c r="M966"/>
  <c r="M969"/>
  <c r="M971"/>
  <c r="K957"/>
  <c r="K954"/>
  <c r="K952"/>
  <c r="K951"/>
  <c r="K950"/>
  <c r="K949"/>
  <c r="K948"/>
  <c r="K947"/>
  <c r="M947" l="1"/>
  <c r="M949"/>
  <c r="M951"/>
  <c r="M954"/>
  <c r="M948"/>
  <c r="M950"/>
  <c r="M952"/>
  <c r="M957"/>
  <c r="K945"/>
  <c r="K943"/>
  <c r="M943" l="1"/>
  <c r="M945"/>
  <c r="K939" l="1"/>
  <c r="M939" l="1"/>
  <c r="K936"/>
  <c r="K932"/>
  <c r="K931"/>
  <c r="K930"/>
  <c r="K928"/>
  <c r="K927"/>
  <c r="K926"/>
  <c r="M931" l="1"/>
  <c r="M926"/>
  <c r="M928"/>
  <c r="M927"/>
  <c r="M930"/>
  <c r="M932"/>
  <c r="M936"/>
  <c r="K925"/>
  <c r="M925" s="1"/>
  <c r="K923" l="1"/>
  <c r="K922"/>
  <c r="K920"/>
  <c r="K918"/>
  <c r="K917"/>
  <c r="K916"/>
  <c r="K915"/>
  <c r="K914"/>
  <c r="K912"/>
  <c r="K911"/>
  <c r="K910"/>
  <c r="K907"/>
  <c r="K905"/>
  <c r="K904"/>
  <c r="K903"/>
  <c r="K902"/>
  <c r="K901"/>
  <c r="K898"/>
  <c r="K897"/>
  <c r="K896"/>
  <c r="K895"/>
  <c r="K893"/>
  <c r="K892"/>
  <c r="K891"/>
  <c r="K890"/>
  <c r="K889"/>
  <c r="K888"/>
  <c r="K886"/>
  <c r="K885"/>
  <c r="K884"/>
  <c r="K880"/>
  <c r="K877"/>
  <c r="M886" l="1"/>
  <c r="M890"/>
  <c r="M893"/>
  <c r="M902"/>
  <c r="M910"/>
  <c r="M880"/>
  <c r="M888"/>
  <c r="M892"/>
  <c r="M898"/>
  <c r="M912"/>
  <c r="M916"/>
  <c r="M920"/>
  <c r="M884"/>
  <c r="M918"/>
  <c r="M923"/>
  <c r="M877"/>
  <c r="M885"/>
  <c r="M889"/>
  <c r="M891"/>
  <c r="M895"/>
  <c r="M896"/>
  <c r="M897"/>
  <c r="M901"/>
  <c r="M903"/>
  <c r="M904"/>
  <c r="M905"/>
  <c r="M907"/>
  <c r="M911"/>
  <c r="M914"/>
  <c r="M915"/>
  <c r="M917"/>
  <c r="M922"/>
  <c r="K876"/>
  <c r="K873"/>
  <c r="K870"/>
  <c r="K868"/>
  <c r="K866"/>
  <c r="K862"/>
  <c r="K861"/>
  <c r="K860"/>
  <c r="K855"/>
  <c r="K854"/>
  <c r="K852"/>
  <c r="K851"/>
  <c r="K850"/>
  <c r="K849"/>
  <c r="K847"/>
  <c r="K846"/>
  <c r="K845"/>
  <c r="K844"/>
  <c r="K838"/>
  <c r="K836"/>
  <c r="K835"/>
  <c r="K834"/>
  <c r="K833"/>
  <c r="K832"/>
  <c r="K831"/>
  <c r="K828"/>
  <c r="K827"/>
  <c r="K825"/>
  <c r="K824"/>
  <c r="K822"/>
  <c r="K821"/>
  <c r="K819"/>
  <c r="K818"/>
  <c r="K815"/>
  <c r="K813"/>
  <c r="K812"/>
  <c r="K811"/>
  <c r="K808"/>
  <c r="K807"/>
  <c r="K804"/>
  <c r="K802"/>
  <c r="K801"/>
  <c r="K800"/>
  <c r="K799"/>
  <c r="K798"/>
  <c r="K797"/>
  <c r="M798" l="1"/>
  <c r="M802"/>
  <c r="M800"/>
  <c r="M807"/>
  <c r="M811"/>
  <c r="M813"/>
  <c r="M819"/>
  <c r="M822"/>
  <c r="M824"/>
  <c r="M825"/>
  <c r="M827"/>
  <c r="M833"/>
  <c r="M835"/>
  <c r="M838"/>
  <c r="M844"/>
  <c r="M845"/>
  <c r="M847"/>
  <c r="M849"/>
  <c r="M851"/>
  <c r="M855"/>
  <c r="M860"/>
  <c r="M862"/>
  <c r="M868"/>
  <c r="M876"/>
  <c r="M797"/>
  <c r="M799"/>
  <c r="M801"/>
  <c r="M804"/>
  <c r="M808"/>
  <c r="M812"/>
  <c r="M815"/>
  <c r="M818"/>
  <c r="M821"/>
  <c r="M828"/>
  <c r="M831"/>
  <c r="M832"/>
  <c r="M834"/>
  <c r="M836"/>
  <c r="M846"/>
  <c r="M850"/>
  <c r="M852"/>
  <c r="M854"/>
  <c r="M861"/>
  <c r="M866"/>
  <c r="M870"/>
  <c r="M873"/>
  <c r="K796"/>
  <c r="K794"/>
  <c r="K787"/>
  <c r="K786"/>
  <c r="K782"/>
  <c r="K779"/>
  <c r="K777"/>
  <c r="K776"/>
  <c r="K775"/>
  <c r="K773"/>
  <c r="K772"/>
  <c r="K771"/>
  <c r="K766"/>
  <c r="K764"/>
  <c r="K763"/>
  <c r="K762"/>
  <c r="K760"/>
  <c r="K759"/>
  <c r="K758"/>
  <c r="K756"/>
  <c r="K754"/>
  <c r="K751"/>
  <c r="K750"/>
  <c r="K747"/>
  <c r="K745"/>
  <c r="K743"/>
  <c r="K741"/>
  <c r="K740"/>
  <c r="M772" l="1"/>
  <c r="M747"/>
  <c r="M751"/>
  <c r="M756"/>
  <c r="M760"/>
  <c r="M743"/>
  <c r="M754"/>
  <c r="M763"/>
  <c r="M771"/>
  <c r="M775"/>
  <c r="M777"/>
  <c r="M782"/>
  <c r="M786"/>
  <c r="M794"/>
  <c r="M740"/>
  <c r="M741"/>
  <c r="M745"/>
  <c r="M750"/>
  <c r="M758"/>
  <c r="M759"/>
  <c r="M762"/>
  <c r="M764"/>
  <c r="M766"/>
  <c r="M773"/>
  <c r="M776"/>
  <c r="M779"/>
  <c r="M787"/>
  <c r="M796"/>
  <c r="K736"/>
  <c r="K735"/>
  <c r="K734"/>
  <c r="K733"/>
  <c r="K731"/>
  <c r="K730"/>
  <c r="K728"/>
  <c r="K726"/>
  <c r="K725"/>
  <c r="M725" s="1"/>
  <c r="M728" l="1"/>
  <c r="M731"/>
  <c r="M735"/>
  <c r="M726"/>
  <c r="M730"/>
  <c r="M733"/>
  <c r="M734"/>
  <c r="M736"/>
  <c r="K724"/>
  <c r="K723"/>
  <c r="K722"/>
  <c r="K721"/>
  <c r="K720"/>
  <c r="K719"/>
  <c r="K718"/>
  <c r="K716"/>
  <c r="K714"/>
  <c r="K713"/>
  <c r="M713" l="1"/>
  <c r="M716"/>
  <c r="M718"/>
  <c r="M720"/>
  <c r="M722"/>
  <c r="M724"/>
  <c r="M714"/>
  <c r="M719"/>
  <c r="M721"/>
  <c r="M723"/>
  <c r="K712"/>
  <c r="M712" l="1"/>
  <c r="K711"/>
  <c r="K710"/>
  <c r="K709"/>
  <c r="K707"/>
  <c r="M707" l="1"/>
  <c r="M710"/>
  <c r="M709"/>
  <c r="M711"/>
  <c r="K706"/>
  <c r="K704"/>
  <c r="K702"/>
  <c r="K701"/>
  <c r="K700"/>
  <c r="K694"/>
  <c r="K692"/>
  <c r="M694" l="1"/>
  <c r="M700"/>
  <c r="M702"/>
  <c r="M704"/>
  <c r="M692"/>
  <c r="M701"/>
  <c r="M706"/>
  <c r="K688"/>
  <c r="K687"/>
  <c r="M687" l="1"/>
  <c r="M688"/>
  <c r="K684"/>
  <c r="K680"/>
  <c r="K679"/>
  <c r="K678"/>
  <c r="K675"/>
  <c r="K673"/>
  <c r="K672"/>
  <c r="K671"/>
  <c r="K669"/>
  <c r="K668"/>
  <c r="K667"/>
  <c r="K663"/>
  <c r="K661"/>
  <c r="M663" l="1"/>
  <c r="M669"/>
  <c r="M673"/>
  <c r="M667"/>
  <c r="M668"/>
  <c r="M671"/>
  <c r="M678"/>
  <c r="M680"/>
  <c r="M661"/>
  <c r="M672"/>
  <c r="M675"/>
  <c r="M679"/>
  <c r="M684"/>
  <c r="K660"/>
  <c r="K659"/>
  <c r="K658"/>
  <c r="K657"/>
  <c r="K655"/>
  <c r="K654"/>
  <c r="K652"/>
  <c r="K650"/>
  <c r="K649"/>
  <c r="K648"/>
  <c r="K647"/>
  <c r="M648" l="1"/>
  <c r="M652"/>
  <c r="M655"/>
  <c r="M658"/>
  <c r="M647"/>
  <c r="M649"/>
  <c r="M650"/>
  <c r="M654"/>
  <c r="M657"/>
  <c r="M659"/>
  <c r="M660"/>
  <c r="K645"/>
  <c r="K643"/>
  <c r="K642"/>
  <c r="K640"/>
  <c r="M640" l="1"/>
  <c r="M642"/>
  <c r="M643"/>
  <c r="M645"/>
  <c r="K639"/>
  <c r="M639" l="1"/>
  <c r="K638"/>
  <c r="K637"/>
  <c r="K634"/>
  <c r="K633"/>
  <c r="K629"/>
  <c r="K627"/>
  <c r="K626"/>
  <c r="K625"/>
  <c r="M625" l="1"/>
  <c r="M627"/>
  <c r="M633"/>
  <c r="M634"/>
  <c r="M626"/>
  <c r="M629"/>
  <c r="M637"/>
  <c r="M638"/>
  <c r="K621" l="1"/>
  <c r="K620"/>
  <c r="K614"/>
  <c r="K613"/>
  <c r="M620" l="1"/>
  <c r="M614"/>
  <c r="M613"/>
  <c r="M621"/>
  <c r="K612"/>
  <c r="K610"/>
  <c r="K609"/>
  <c r="K606"/>
  <c r="K605"/>
  <c r="K604"/>
  <c r="K602"/>
  <c r="K601"/>
  <c r="K599"/>
  <c r="K598"/>
  <c r="K595"/>
  <c r="K591"/>
  <c r="K590"/>
  <c r="K588"/>
  <c r="K586"/>
  <c r="K585"/>
  <c r="K584"/>
  <c r="K579"/>
  <c r="K576"/>
  <c r="K573"/>
  <c r="K572"/>
  <c r="K571"/>
  <c r="K570"/>
  <c r="K569"/>
  <c r="K568"/>
  <c r="K567"/>
  <c r="K566"/>
  <c r="K565"/>
  <c r="K564"/>
  <c r="K563"/>
  <c r="K562"/>
  <c r="K561"/>
  <c r="M584" l="1"/>
  <c r="M590"/>
  <c r="M591"/>
  <c r="M561"/>
  <c r="M563"/>
  <c r="M565"/>
  <c r="M567"/>
  <c r="M569"/>
  <c r="M571"/>
  <c r="M573"/>
  <c r="M599"/>
  <c r="M602"/>
  <c r="M605"/>
  <c r="M609"/>
  <c r="M562"/>
  <c r="M564"/>
  <c r="M566"/>
  <c r="M568"/>
  <c r="M570"/>
  <c r="M572"/>
  <c r="M576"/>
  <c r="M579"/>
  <c r="M585"/>
  <c r="M586"/>
  <c r="M588"/>
  <c r="M595"/>
  <c r="M598"/>
  <c r="M601"/>
  <c r="M604"/>
  <c r="M606"/>
  <c r="M610"/>
  <c r="M612"/>
  <c r="K559"/>
  <c r="M559" l="1"/>
  <c r="K556" l="1"/>
  <c r="M556" s="1"/>
  <c r="K540" l="1"/>
  <c r="K537"/>
  <c r="K536"/>
  <c r="K527"/>
  <c r="K526"/>
  <c r="K522"/>
  <c r="K521"/>
  <c r="K519"/>
  <c r="K517"/>
  <c r="K516"/>
  <c r="M517" l="1"/>
  <c r="M522"/>
  <c r="M526"/>
  <c r="M516"/>
  <c r="M519"/>
  <c r="M521"/>
  <c r="M527"/>
  <c r="M536"/>
  <c r="M537"/>
  <c r="M540"/>
  <c r="K513"/>
  <c r="K511"/>
  <c r="K510"/>
  <c r="K509"/>
  <c r="K503"/>
  <c r="M509" l="1"/>
  <c r="M503"/>
  <c r="M511"/>
  <c r="M510"/>
  <c r="M513"/>
  <c r="K498" l="1"/>
  <c r="K497"/>
  <c r="M497" l="1"/>
  <c r="M498"/>
  <c r="K495"/>
  <c r="M495" l="1"/>
  <c r="K492"/>
  <c r="K490"/>
  <c r="K486"/>
  <c r="M486" l="1"/>
  <c r="M490"/>
  <c r="M492"/>
  <c r="K472"/>
  <c r="K471"/>
  <c r="M471" l="1"/>
  <c r="M472"/>
  <c r="M481"/>
  <c r="K469"/>
  <c r="K468"/>
  <c r="K465"/>
  <c r="K464"/>
  <c r="K461"/>
  <c r="K459"/>
  <c r="K458"/>
  <c r="K455"/>
  <c r="M455" s="1"/>
  <c r="M459" l="1"/>
  <c r="M461"/>
  <c r="M465"/>
  <c r="M469"/>
  <c r="M458"/>
  <c r="M464"/>
  <c r="M468"/>
  <c r="K452"/>
  <c r="M452" s="1"/>
  <c r="K450"/>
  <c r="K449"/>
  <c r="K448"/>
  <c r="M448" s="1"/>
  <c r="M449" l="1"/>
  <c r="M450"/>
  <c r="K443"/>
  <c r="M443" s="1"/>
  <c r="K442"/>
  <c r="K441"/>
  <c r="K439"/>
  <c r="K438"/>
  <c r="K437"/>
  <c r="K436"/>
  <c r="K435"/>
  <c r="K434"/>
  <c r="K432"/>
  <c r="K430"/>
  <c r="K429"/>
  <c r="M432" l="1"/>
  <c r="M435"/>
  <c r="M437"/>
  <c r="M439"/>
  <c r="M429"/>
  <c r="M430"/>
  <c r="M434"/>
  <c r="M436"/>
  <c r="M438"/>
  <c r="M441"/>
  <c r="M442"/>
  <c r="K428"/>
  <c r="M428" s="1"/>
  <c r="K425"/>
  <c r="K424"/>
  <c r="K423"/>
  <c r="K422"/>
  <c r="M422" s="1"/>
  <c r="M424" l="1"/>
  <c r="M425"/>
  <c r="M423"/>
  <c r="K421"/>
  <c r="M421" s="1"/>
  <c r="K420"/>
  <c r="K419"/>
  <c r="K416"/>
  <c r="K415"/>
  <c r="K414"/>
  <c r="K412"/>
  <c r="K411"/>
  <c r="K410"/>
  <c r="K409"/>
  <c r="K407"/>
  <c r="K406"/>
  <c r="M407" l="1"/>
  <c r="M410"/>
  <c r="M412"/>
  <c r="M415"/>
  <c r="M416"/>
  <c r="M419"/>
  <c r="M406"/>
  <c r="M409"/>
  <c r="M411"/>
  <c r="M414"/>
  <c r="M420"/>
  <c r="K405"/>
  <c r="K404"/>
  <c r="K402"/>
  <c r="K401"/>
  <c r="K400"/>
  <c r="K399"/>
  <c r="K398"/>
  <c r="K397"/>
  <c r="K396"/>
  <c r="K395"/>
  <c r="K392"/>
  <c r="K391"/>
  <c r="K390"/>
  <c r="K388"/>
  <c r="M388" s="1"/>
  <c r="M390" l="1"/>
  <c r="M395"/>
  <c r="M397"/>
  <c r="M399"/>
  <c r="M401"/>
  <c r="M391"/>
  <c r="M392"/>
  <c r="M396"/>
  <c r="M398"/>
  <c r="M400"/>
  <c r="M402"/>
  <c r="M404"/>
  <c r="M405"/>
  <c r="K380"/>
  <c r="K379"/>
  <c r="K378"/>
  <c r="K377"/>
  <c r="K375"/>
  <c r="K374"/>
  <c r="K373"/>
  <c r="K371"/>
  <c r="K370"/>
  <c r="K369"/>
  <c r="K368"/>
  <c r="K367"/>
  <c r="K366"/>
  <c r="K365"/>
  <c r="K364"/>
  <c r="K363"/>
  <c r="K362"/>
  <c r="M360"/>
  <c r="K359"/>
  <c r="K358"/>
  <c r="M359" l="1"/>
  <c r="M363"/>
  <c r="M366"/>
  <c r="M369"/>
  <c r="M371"/>
  <c r="M375"/>
  <c r="M377"/>
  <c r="M379"/>
  <c r="M358"/>
  <c r="M362"/>
  <c r="M364"/>
  <c r="M365"/>
  <c r="M367"/>
  <c r="M368"/>
  <c r="M370"/>
  <c r="M373"/>
  <c r="M374"/>
  <c r="M378"/>
  <c r="M380"/>
  <c r="K357"/>
  <c r="K354"/>
  <c r="M354" l="1"/>
  <c r="M357"/>
  <c r="K353"/>
  <c r="K352"/>
  <c r="K350"/>
  <c r="M350" l="1"/>
  <c r="M352"/>
  <c r="M353"/>
  <c r="K349"/>
  <c r="K347"/>
  <c r="K346"/>
  <c r="K345"/>
  <c r="K343"/>
  <c r="K342"/>
  <c r="K341"/>
  <c r="K340"/>
  <c r="K339"/>
  <c r="K337"/>
  <c r="K336"/>
  <c r="K335"/>
  <c r="K334"/>
  <c r="K333"/>
  <c r="K331"/>
  <c r="K329"/>
  <c r="K327"/>
  <c r="M329" l="1"/>
  <c r="M331"/>
  <c r="M334"/>
  <c r="M336"/>
  <c r="M339"/>
  <c r="M341"/>
  <c r="M343"/>
  <c r="M346"/>
  <c r="M347"/>
  <c r="M327"/>
  <c r="M333"/>
  <c r="M335"/>
  <c r="M337"/>
  <c r="M340"/>
  <c r="M342"/>
  <c r="M345"/>
  <c r="M349"/>
  <c r="K326"/>
  <c r="K325"/>
  <c r="K324"/>
  <c r="K323"/>
  <c r="K322"/>
  <c r="K321"/>
  <c r="K319"/>
  <c r="K318"/>
  <c r="K316"/>
  <c r="M316" l="1"/>
  <c r="M322"/>
  <c r="M324"/>
  <c r="M318"/>
  <c r="M319"/>
  <c r="M321"/>
  <c r="M323"/>
  <c r="M325"/>
  <c r="M326"/>
  <c r="K315"/>
  <c r="K311"/>
  <c r="K310"/>
  <c r="K308"/>
  <c r="K307"/>
  <c r="K306"/>
  <c r="K304"/>
  <c r="K302"/>
  <c r="K301"/>
  <c r="K300"/>
  <c r="K299"/>
  <c r="K298"/>
  <c r="K297"/>
  <c r="K296"/>
  <c r="K295"/>
  <c r="K294"/>
  <c r="K293"/>
  <c r="K292"/>
  <c r="K291"/>
  <c r="K290"/>
  <c r="K287"/>
  <c r="K286"/>
  <c r="K284"/>
  <c r="K283"/>
  <c r="K282"/>
  <c r="K281"/>
  <c r="K274"/>
  <c r="M274" l="1"/>
  <c r="M284"/>
  <c r="M293"/>
  <c r="M296"/>
  <c r="M300"/>
  <c r="M304"/>
  <c r="M287"/>
  <c r="M291"/>
  <c r="M294"/>
  <c r="M298"/>
  <c r="M301"/>
  <c r="M307"/>
  <c r="M310"/>
  <c r="M281"/>
  <c r="M282"/>
  <c r="M283"/>
  <c r="M286"/>
  <c r="M290"/>
  <c r="M292"/>
  <c r="M295"/>
  <c r="M297"/>
  <c r="M299"/>
  <c r="M302"/>
  <c r="M306"/>
  <c r="M308"/>
  <c r="M311"/>
  <c r="M315"/>
  <c r="K273"/>
  <c r="K271"/>
  <c r="K270"/>
  <c r="K269"/>
  <c r="K268"/>
  <c r="K267"/>
  <c r="K266"/>
  <c r="K263"/>
  <c r="K262"/>
  <c r="K261"/>
  <c r="K260"/>
  <c r="K259"/>
  <c r="K258"/>
  <c r="K257"/>
  <c r="K256"/>
  <c r="K255"/>
  <c r="K254"/>
  <c r="M255" l="1"/>
  <c r="M258"/>
  <c r="M262"/>
  <c r="M256"/>
  <c r="M260"/>
  <c r="M267"/>
  <c r="M269"/>
  <c r="M270"/>
  <c r="M254"/>
  <c r="M257"/>
  <c r="M259"/>
  <c r="M261"/>
  <c r="M263"/>
  <c r="M266"/>
  <c r="M268"/>
  <c r="M271"/>
  <c r="M273"/>
  <c r="K253"/>
  <c r="M253" s="1"/>
  <c r="K252"/>
  <c r="M252" s="1"/>
  <c r="K248" l="1"/>
  <c r="K247"/>
  <c r="K246"/>
  <c r="K245"/>
  <c r="K243"/>
  <c r="K242"/>
  <c r="K241"/>
  <c r="K239"/>
  <c r="K238"/>
  <c r="K237"/>
  <c r="K236"/>
  <c r="K235"/>
  <c r="K234"/>
  <c r="K233"/>
  <c r="K232"/>
  <c r="K231"/>
  <c r="K229"/>
  <c r="K228"/>
  <c r="K224"/>
  <c r="K223"/>
  <c r="K221"/>
  <c r="K220"/>
  <c r="K217"/>
  <c r="K216"/>
  <c r="K215"/>
  <c r="K214"/>
  <c r="K213"/>
  <c r="K210"/>
  <c r="K209"/>
  <c r="K208"/>
  <c r="K205"/>
  <c r="K204"/>
  <c r="K201"/>
  <c r="K200"/>
  <c r="K199"/>
  <c r="M199" l="1"/>
  <c r="M201"/>
  <c r="M204"/>
  <c r="M208"/>
  <c r="M209"/>
  <c r="M214"/>
  <c r="M216"/>
  <c r="M220"/>
  <c r="M223"/>
  <c r="M228"/>
  <c r="M231"/>
  <c r="M234"/>
  <c r="M242"/>
  <c r="M245"/>
  <c r="M248"/>
  <c r="M232"/>
  <c r="M236"/>
  <c r="M239"/>
  <c r="M200"/>
  <c r="M205"/>
  <c r="M210"/>
  <c r="M213"/>
  <c r="M215"/>
  <c r="M217"/>
  <c r="M221"/>
  <c r="M224"/>
  <c r="M229"/>
  <c r="M233"/>
  <c r="M235"/>
  <c r="M237"/>
  <c r="M238"/>
  <c r="M241"/>
  <c r="M243"/>
  <c r="M246"/>
  <c r="M247"/>
  <c r="K197"/>
  <c r="K196"/>
  <c r="K195"/>
  <c r="K194"/>
  <c r="K193"/>
  <c r="K191"/>
  <c r="K190"/>
  <c r="K189"/>
  <c r="K186"/>
  <c r="K185"/>
  <c r="K184"/>
  <c r="K183"/>
  <c r="K182"/>
  <c r="K181"/>
  <c r="K180"/>
  <c r="K179"/>
  <c r="K176"/>
  <c r="K175"/>
  <c r="K173"/>
  <c r="K172"/>
  <c r="K171"/>
  <c r="K170"/>
  <c r="M170" l="1"/>
  <c r="M173"/>
  <c r="M176"/>
  <c r="M180"/>
  <c r="M182"/>
  <c r="M184"/>
  <c r="M189"/>
  <c r="M191"/>
  <c r="M185"/>
  <c r="M190"/>
  <c r="M194"/>
  <c r="M196"/>
  <c r="M171"/>
  <c r="M172"/>
  <c r="M175"/>
  <c r="M179"/>
  <c r="M181"/>
  <c r="M183"/>
  <c r="M186"/>
  <c r="M193"/>
  <c r="M195"/>
  <c r="M197"/>
  <c r="K168"/>
  <c r="K165"/>
  <c r="K164"/>
  <c r="K163"/>
  <c r="K162"/>
  <c r="K161"/>
  <c r="K160"/>
  <c r="K159"/>
  <c r="K158"/>
  <c r="K156"/>
  <c r="K155"/>
  <c r="K153"/>
  <c r="K152"/>
  <c r="K150"/>
  <c r="K149"/>
  <c r="M153" l="1"/>
  <c r="M158"/>
  <c r="M150"/>
  <c r="M155"/>
  <c r="M159"/>
  <c r="M161"/>
  <c r="M163"/>
  <c r="M165"/>
  <c r="M149"/>
  <c r="M152"/>
  <c r="M156"/>
  <c r="M160"/>
  <c r="M162"/>
  <c r="M164"/>
  <c r="M168"/>
  <c r="K148"/>
  <c r="K146"/>
  <c r="K143"/>
  <c r="K142"/>
  <c r="K140"/>
  <c r="K133"/>
  <c r="K132"/>
  <c r="K131"/>
  <c r="K130"/>
  <c r="K128"/>
  <c r="K127"/>
  <c r="K125"/>
  <c r="K123"/>
  <c r="K122"/>
  <c r="M122" l="1"/>
  <c r="M123"/>
  <c r="M127"/>
  <c r="M130"/>
  <c r="M133"/>
  <c r="M140"/>
  <c r="M143"/>
  <c r="M125"/>
  <c r="M128"/>
  <c r="M131"/>
  <c r="M132"/>
  <c r="M142"/>
  <c r="M146"/>
  <c r="M148"/>
  <c r="K118" l="1"/>
  <c r="M118" l="1"/>
  <c r="K111" l="1"/>
  <c r="K72"/>
  <c r="M72" l="1"/>
  <c r="M111"/>
  <c r="K71"/>
  <c r="M71" s="1"/>
  <c r="K68"/>
  <c r="M68" s="1"/>
  <c r="K62" l="1"/>
  <c r="K60"/>
  <c r="K59"/>
  <c r="K58"/>
  <c r="K57"/>
  <c r="M57" s="1"/>
  <c r="M59" l="1"/>
  <c r="M62"/>
  <c r="M58"/>
  <c r="M60"/>
  <c r="K56"/>
  <c r="K55"/>
  <c r="M55" l="1"/>
  <c r="M56"/>
  <c r="K41" l="1"/>
  <c r="K40"/>
  <c r="M40" l="1"/>
  <c r="M41"/>
  <c r="K37" l="1"/>
  <c r="M37" l="1"/>
  <c r="K36"/>
  <c r="M36" l="1"/>
  <c r="K33"/>
  <c r="M33" l="1"/>
  <c r="K28"/>
  <c r="K27"/>
  <c r="K26"/>
  <c r="K25"/>
  <c r="M25" s="1"/>
  <c r="K22"/>
  <c r="K18"/>
  <c r="M18" s="1"/>
  <c r="K17"/>
  <c r="M26" l="1"/>
  <c r="M17"/>
  <c r="M22"/>
  <c r="M27"/>
  <c r="M28"/>
  <c r="M10" l="1"/>
  <c r="F3"/>
</calcChain>
</file>

<file path=xl/sharedStrings.xml><?xml version="1.0" encoding="utf-8"?>
<sst xmlns="http://schemas.openxmlformats.org/spreadsheetml/2006/main" count="10853" uniqueCount="4887">
  <si>
    <t>Сретенский монастырь</t>
  </si>
  <si>
    <t>Изд-во Сретенского монастыря Москва</t>
  </si>
  <si>
    <t>Бертельсманн медиа Москау АО</t>
  </si>
  <si>
    <t>Алмазов Б.</t>
  </si>
  <si>
    <t>978-5-905915-08-6</t>
  </si>
  <si>
    <t>Прп. Ефрем Сирин</t>
  </si>
  <si>
    <t>Минск. Белорусский Экзархат</t>
  </si>
  <si>
    <t>Эксмо, Москва</t>
  </si>
  <si>
    <t>Издание Введенской Оптиной Пустыни</t>
  </si>
  <si>
    <t>Прот. Александр Кривоносов</t>
  </si>
  <si>
    <t>5-88060-038-6</t>
  </si>
  <si>
    <t>Архимандрит Илия (Рейзмир)</t>
  </si>
  <si>
    <t>978-5-903102-86-0</t>
  </si>
  <si>
    <t>Еремина Е.</t>
  </si>
  <si>
    <t>70х90/64</t>
  </si>
  <si>
    <t>Легкая поступь железного века. Роман</t>
  </si>
  <si>
    <t>978-5-91173-356-8</t>
  </si>
  <si>
    <t>Пименова Е.</t>
  </si>
  <si>
    <t>Братство в честь св. Архистратига Михаила</t>
  </si>
  <si>
    <t>Москва, ОЛМА Медиа Групп</t>
  </si>
  <si>
    <t>Будем слушать Бога. Поучения и наставления Патриарха Сербского Павла. к/ф</t>
  </si>
  <si>
    <t>978-5-7429-0412-0</t>
  </si>
  <si>
    <t>Зерна, Рязань</t>
  </si>
  <si>
    <t>Отец и сын. Рассказы</t>
  </si>
  <si>
    <t>978-5-7868-0073</t>
  </si>
  <si>
    <t>978-5-7429-0780-0</t>
  </si>
  <si>
    <t>978-5-4247-0040-8</t>
  </si>
  <si>
    <t>Сост. Фомин А.</t>
  </si>
  <si>
    <t>Молитвы ко Пресвятой Богородице пред чудотворными иконами Ея</t>
  </si>
  <si>
    <t>978-5-904313-07-4</t>
  </si>
  <si>
    <t>Неугасимая лампада. Москва</t>
  </si>
  <si>
    <t>Автор-сост. Новиков И.</t>
  </si>
  <si>
    <t>Пересказ Харченко Д.</t>
  </si>
  <si>
    <t>978-5-91173-332-2</t>
  </si>
  <si>
    <t>Благовест, Москва</t>
  </si>
  <si>
    <t>Сост. Смолькин И.</t>
  </si>
  <si>
    <t>Вече, Гриф, Лепта, Москва</t>
  </si>
  <si>
    <t>Изд-во Саратовской Митрополии</t>
  </si>
  <si>
    <t>сост. Строганова М.</t>
  </si>
  <si>
    <t>Введенский ставропигиальный мужской мон. Оптина Пустынь</t>
  </si>
  <si>
    <t>Автор-сост. Зоберн В.</t>
  </si>
  <si>
    <t>Святой праведный Иоанн Кронштадтский</t>
  </si>
  <si>
    <t>e-mail : lazarevkniga@mail.ru</t>
  </si>
  <si>
    <t>Родченкова Е.А.</t>
  </si>
  <si>
    <t>Лепта Книга</t>
  </si>
  <si>
    <t>60х84/16</t>
  </si>
  <si>
    <t xml:space="preserve">Азы православия </t>
  </si>
  <si>
    <t>История Церкви</t>
  </si>
  <si>
    <t>Богословская и догматическая литература</t>
  </si>
  <si>
    <t>Николаева О.</t>
  </si>
  <si>
    <t>60х100/16</t>
  </si>
  <si>
    <t>Сост. Копяткевич Т.</t>
  </si>
  <si>
    <t>Приход храма Св. Духа сошествия</t>
  </si>
  <si>
    <t>978-5-904268-30-5</t>
  </si>
  <si>
    <t>Св-Троицкий Ионинский монастырь, Киев</t>
  </si>
  <si>
    <t>Прот. Валентин Мордасов</t>
  </si>
  <si>
    <t>5-85280-134-8</t>
  </si>
  <si>
    <t>Авдеев Д.</t>
  </si>
  <si>
    <t>Слово и дело</t>
  </si>
  <si>
    <t>Изд-во "Отчий дом"</t>
  </si>
  <si>
    <t>84х108/24</t>
  </si>
  <si>
    <t>Жития святых и подвижников благочестия</t>
  </si>
  <si>
    <t>Акафисты</t>
  </si>
  <si>
    <t>84х100/32</t>
  </si>
  <si>
    <t>Название</t>
  </si>
  <si>
    <t>Автор</t>
  </si>
  <si>
    <t>Формат</t>
  </si>
  <si>
    <t>Московская Патриархия РПЦ</t>
  </si>
  <si>
    <t>Православие в жизни</t>
  </si>
  <si>
    <t>интегральн.пер</t>
  </si>
  <si>
    <t>Фомин А.</t>
  </si>
  <si>
    <t>Сретенский м-рь</t>
  </si>
  <si>
    <t>Чесноков З.</t>
  </si>
  <si>
    <t>978-5-87389-058-3</t>
  </si>
  <si>
    <t>Лепта</t>
  </si>
  <si>
    <t>СТСЛ</t>
  </si>
  <si>
    <t>Гришин М.</t>
  </si>
  <si>
    <t>Лучи Софии Минск</t>
  </si>
  <si>
    <t>Евсин И.</t>
  </si>
  <si>
    <t>Изд-во "Христианская жизнь" Клин</t>
  </si>
  <si>
    <t>Катехизические поучения</t>
  </si>
  <si>
    <t>Изд-во Дмитрия Харченко</t>
  </si>
  <si>
    <t xml:space="preserve"> Сибирская Благозвоница</t>
  </si>
  <si>
    <t>Христианская жизнь</t>
  </si>
  <si>
    <t>Богомолова Р.Т.</t>
  </si>
  <si>
    <t>Издательство Саратовской митрополии, Саратов</t>
  </si>
  <si>
    <t>Лучи Софии</t>
  </si>
  <si>
    <t>Духанин В.</t>
  </si>
  <si>
    <t>Изд-во Сретенского м-ря</t>
  </si>
  <si>
    <t>Детская литература</t>
  </si>
  <si>
    <t>Издательство Борисова</t>
  </si>
  <si>
    <t>Изд-во Зачатьевского монастыря</t>
  </si>
  <si>
    <t>Поучения на духовно-нравственные темы</t>
  </si>
  <si>
    <t>70х100/32</t>
  </si>
  <si>
    <t>ПБ св. Ап. Иоанна Богослова</t>
  </si>
  <si>
    <t>Скоробогатько Н.</t>
  </si>
  <si>
    <t>Уп.</t>
  </si>
  <si>
    <t>Цена</t>
  </si>
  <si>
    <t>Толкование Священного Писания</t>
  </si>
  <si>
    <t>Прп. Иоанн Дамаскин</t>
  </si>
  <si>
    <t>Христианская жизнь. Клин</t>
  </si>
  <si>
    <t>Молитвослов, с/ф.</t>
  </si>
  <si>
    <t>70х108/32</t>
  </si>
  <si>
    <t>Митрополит Вениамин (Федченков)</t>
  </si>
  <si>
    <t>Патриаршее подворье храма-домового мц.Татианы при МГУ г.Москвы</t>
  </si>
  <si>
    <t>Ильин И.</t>
  </si>
  <si>
    <t>Солоницын А.</t>
  </si>
  <si>
    <t>Дашкевич Т.</t>
  </si>
  <si>
    <t>Отчий дом</t>
  </si>
  <si>
    <t>Акафисты и каноны</t>
  </si>
  <si>
    <t>60х84/8</t>
  </si>
  <si>
    <t>Христианская жизнь, Клин</t>
  </si>
  <si>
    <t>7Бц</t>
  </si>
  <si>
    <t>Оранта</t>
  </si>
  <si>
    <t>60х88/16</t>
  </si>
  <si>
    <t>84х108/32</t>
  </si>
  <si>
    <t>УКИНО "Духовное преображение"</t>
  </si>
  <si>
    <t>60х90/32</t>
  </si>
  <si>
    <t>Изд-во "Троица"</t>
  </si>
  <si>
    <t>Творения святых Отцов и подвижников церкви</t>
  </si>
  <si>
    <t>Свт. Феофан Затворник</t>
  </si>
  <si>
    <t>Прот.Валентин Мордасов</t>
  </si>
  <si>
    <t>Проповеди</t>
  </si>
  <si>
    <t>Справочники и путеводители</t>
  </si>
  <si>
    <t>Отчий Дом</t>
  </si>
  <si>
    <t>Русский Хронограф, Москва</t>
  </si>
  <si>
    <t>Крупин В.</t>
  </si>
  <si>
    <t>Православная проза и поэзия</t>
  </si>
  <si>
    <t>Заказ</t>
  </si>
  <si>
    <t>*) Новинки и допечатки выделены жирным шрифтом</t>
  </si>
  <si>
    <t>обл</t>
  </si>
  <si>
    <t>70х90/32</t>
  </si>
  <si>
    <t>Паломник</t>
  </si>
  <si>
    <t>ПСТГУ</t>
  </si>
  <si>
    <t>Апологетика</t>
  </si>
  <si>
    <t>Москва, Благовест</t>
  </si>
  <si>
    <t>Приносим извинения за возможное отсутствие некоторых позиций.</t>
  </si>
  <si>
    <t>Игумен Максим (Рыжов)</t>
  </si>
  <si>
    <t>Преподобный Авва Дорофей</t>
  </si>
  <si>
    <t>Жития Святых для детей</t>
  </si>
  <si>
    <t>72х112/64</t>
  </si>
  <si>
    <t>интегральн.перерплет</t>
  </si>
  <si>
    <t>Смирение</t>
  </si>
  <si>
    <t>70х108/16</t>
  </si>
  <si>
    <t>Православная педагогика</t>
  </si>
  <si>
    <t>Игумен Никон (Воробьев)</t>
  </si>
  <si>
    <t>60х90/64</t>
  </si>
  <si>
    <t>Свято Успенский Псково-Печерский монастырь.</t>
  </si>
  <si>
    <t>Акафист святым мученикам Флору и Лавру</t>
  </si>
  <si>
    <t>Жития святых для детей</t>
  </si>
  <si>
    <t>70х100/16</t>
  </si>
  <si>
    <t>Минск, Бр-во в честь Святого Архистратига Михаила</t>
  </si>
  <si>
    <t>978-5-7877-0069-5</t>
  </si>
  <si>
    <t>Минск. Белорусская Православная Церковь</t>
  </si>
  <si>
    <t>978-966-7036-81-2</t>
  </si>
  <si>
    <t>Прп. Иоанн Лествичник</t>
  </si>
  <si>
    <t>сост. Милов С.</t>
  </si>
  <si>
    <t>сост.Змеу Н.</t>
  </si>
  <si>
    <t>Сост. Филимонова Л.</t>
  </si>
  <si>
    <t>Монах Лазарь (Афанасьев)</t>
  </si>
  <si>
    <t>Блаженный Феодорит Кирский</t>
  </si>
  <si>
    <t>70x90/32</t>
  </si>
  <si>
    <t>Сост. Скоробогатько Н.</t>
  </si>
  <si>
    <t>Священник Даниил Сысоев</t>
  </si>
  <si>
    <t>Свт. Иоанн Златоуст</t>
  </si>
  <si>
    <t>Архим. Иоанн (Крестьянкин)</t>
  </si>
  <si>
    <t>Шипошина Т.</t>
  </si>
  <si>
    <t>Прот. Артемий Владимиров</t>
  </si>
  <si>
    <t>Сретенский мон-рь</t>
  </si>
  <si>
    <t>Шмелев И.</t>
  </si>
  <si>
    <t>Благовест</t>
  </si>
  <si>
    <t xml:space="preserve">Код </t>
  </si>
  <si>
    <t>Учебная литература для детей</t>
  </si>
  <si>
    <t>Оптина Пустынь</t>
  </si>
  <si>
    <t>84х108/16</t>
  </si>
  <si>
    <t>60х90/16</t>
  </si>
  <si>
    <t>Духовные беседы</t>
  </si>
  <si>
    <t>Вознесенская Ю.</t>
  </si>
  <si>
    <t>Разное</t>
  </si>
  <si>
    <t>Ковчег</t>
  </si>
  <si>
    <t>Свято Троицкий  Ионинский монастырь г.Киев</t>
  </si>
  <si>
    <t>Минск, изд. В.П. Ильин</t>
  </si>
  <si>
    <t>УКИНО "Духовное Преображение"</t>
  </si>
  <si>
    <t>Богослужебная литература</t>
  </si>
  <si>
    <t>ПТСЛ</t>
  </si>
  <si>
    <t>70х90/16</t>
  </si>
  <si>
    <t>978-5-4247-0004-0</t>
  </si>
  <si>
    <t>Прот. Валентин Свенцицкий</t>
  </si>
  <si>
    <t>тел. :  (495) 689-15-54</t>
  </si>
  <si>
    <t>г. Москва</t>
  </si>
  <si>
    <t>Стр.</t>
  </si>
  <si>
    <t>Изд-во</t>
  </si>
  <si>
    <t>Год</t>
  </si>
  <si>
    <t>Пер.</t>
  </si>
  <si>
    <t>Даниловский Благовестник</t>
  </si>
  <si>
    <t>60х88/18</t>
  </si>
  <si>
    <t>Православная лечебница</t>
  </si>
  <si>
    <t>Новоспасский мон.</t>
  </si>
  <si>
    <t>Прот. Вячеслав Тулупов</t>
  </si>
  <si>
    <t>978-985-6886-76-1</t>
  </si>
  <si>
    <t>Семейная жизнь</t>
  </si>
  <si>
    <t>Святитель Василий Великий</t>
  </si>
  <si>
    <t>978-5-4247-0006-4</t>
  </si>
  <si>
    <t>Горшков А.</t>
  </si>
  <si>
    <t>Черкассы</t>
  </si>
  <si>
    <t>интегральный переплет</t>
  </si>
  <si>
    <t>БФ "Миссионерский центр им. иерея Даниила Сысоева"</t>
  </si>
  <si>
    <t>ТСЛ</t>
  </si>
  <si>
    <t>Священное писание для детей</t>
  </si>
  <si>
    <t>60х84/32</t>
  </si>
  <si>
    <t>Энциклопедии и словари</t>
  </si>
  <si>
    <t>Патриарх Сербский Павел</t>
  </si>
  <si>
    <t>Свт. Игнатий (Брянчанинов)</t>
  </si>
  <si>
    <t>Москва</t>
  </si>
  <si>
    <t>Всего заказано на сумму:</t>
  </si>
  <si>
    <t>Детская православная литература</t>
  </si>
  <si>
    <t>Неугасимая лампада</t>
  </si>
  <si>
    <t>Цена с/с</t>
  </si>
  <si>
    <t>Священное Писание</t>
  </si>
  <si>
    <t>ISBN</t>
  </si>
  <si>
    <t>Калиновский П.</t>
  </si>
  <si>
    <t>Свящ. Даниил Сысоев</t>
  </si>
  <si>
    <t>Миссионерский центр им. Даниила Сысоева</t>
  </si>
  <si>
    <t>Изд-во Московской патриархии</t>
  </si>
  <si>
    <t>Закон Божий</t>
  </si>
  <si>
    <t>Зерна</t>
  </si>
  <si>
    <t>70х100/64</t>
  </si>
  <si>
    <t>Воспоминания</t>
  </si>
  <si>
    <t>Книги других издательств</t>
  </si>
  <si>
    <t>Борисов В.</t>
  </si>
  <si>
    <t>Москва. Смирение</t>
  </si>
  <si>
    <t>Молитвословы и Псалтири</t>
  </si>
  <si>
    <t>Свято Троицкая Сергиева Лавра</t>
  </si>
  <si>
    <t>Худошин А.</t>
  </si>
  <si>
    <t>Белорусская Православная Церковь</t>
  </si>
  <si>
    <t>Прот. Андрей Ткачев</t>
  </si>
  <si>
    <t>Свящ.Даниил Сысоев</t>
  </si>
  <si>
    <t>80х108/32</t>
  </si>
  <si>
    <t>7А</t>
  </si>
  <si>
    <t>Терирем</t>
  </si>
  <si>
    <t>Издательство Московской Патриархии</t>
  </si>
  <si>
    <t>Сибирская Благозвонница</t>
  </si>
  <si>
    <t>60х90/8</t>
  </si>
  <si>
    <t>Исповедь и причастие</t>
  </si>
  <si>
    <t>Синтагма</t>
  </si>
  <si>
    <t>Сатисъ, Санкт-Пб</t>
  </si>
  <si>
    <t>978-5-4247-0034-7</t>
  </si>
  <si>
    <t>72х100/32</t>
  </si>
  <si>
    <t>Сибирская Благозвонница, Москва</t>
  </si>
  <si>
    <t>Данилов мужской монастырь Даниловский Благовестник Москва</t>
  </si>
  <si>
    <t>ООО "Воздвижение"</t>
  </si>
  <si>
    <t>Ананичев А.</t>
  </si>
  <si>
    <t>Свято Успенский Псково-Печерский мон., Отчий дом</t>
  </si>
  <si>
    <t>Свято-Успенский Псково-Печерский монастырь.</t>
  </si>
  <si>
    <t>Приход храма Св.Духа сошествия</t>
  </si>
  <si>
    <t>Монах Симеон Афонский</t>
  </si>
  <si>
    <t>Сост. Семеник Д.</t>
  </si>
  <si>
    <t>Кравцова М.</t>
  </si>
  <si>
    <t>Иеромонах Иов (Гумеров)</t>
  </si>
  <si>
    <t>Эксмо</t>
  </si>
  <si>
    <t>Смирнова Н.</t>
  </si>
  <si>
    <t>Православная кухня</t>
  </si>
  <si>
    <t>978-5-86594-180-4</t>
  </si>
  <si>
    <t>978-5-4247-0021-7</t>
  </si>
  <si>
    <t>Изд-во Московской патриархии, Москва</t>
  </si>
  <si>
    <t>Отчий дом, Москва</t>
  </si>
  <si>
    <t>Сост. Посадский Н.С.</t>
  </si>
  <si>
    <t>Сказание о жизни преподобных Варлаама и Иоасафа (ИС)</t>
  </si>
  <si>
    <t>978-5-91362-693-6</t>
  </si>
  <si>
    <t>Ангелы апокалипсиса. Собрание житий миссионеров и мучеников (ИС)</t>
  </si>
  <si>
    <t>сост.Скрябина О.</t>
  </si>
  <si>
    <t>978-5-4279-0039-3</t>
  </si>
  <si>
    <t>Введенский ставроп. муж. мон. Оптина Пустынь</t>
  </si>
  <si>
    <t>978-5-4247-0017-0</t>
  </si>
  <si>
    <t>Споров Б.</t>
  </si>
  <si>
    <t>Сост. Чунтонов Д.С.</t>
  </si>
  <si>
    <t>Прп. Амвросий Оптинский</t>
  </si>
  <si>
    <t>Толкование на Послания св. ап. Павла. (ИС)</t>
  </si>
  <si>
    <t>978-5-91362-700-1</t>
  </si>
  <si>
    <t>Данилов мужской монастырь Москва</t>
  </si>
  <si>
    <t>978-5-904268-69-5</t>
  </si>
  <si>
    <t>Сост. Маркова А.</t>
  </si>
  <si>
    <t>Илиотропион, или сообразование человеческой воли с Божественной волей (ИС)</t>
  </si>
  <si>
    <t>Беседы на псалмы (ИС)</t>
  </si>
  <si>
    <t>Лествица (ИС)</t>
  </si>
  <si>
    <t>Акафист святой блаженной Матроне Московской (ИС)</t>
  </si>
  <si>
    <t>Акафисты читаемые в трудных обстоятельствах,денежн. затруднениях,проблем. с жильем,работой или здоровьем (ИС)</t>
  </si>
  <si>
    <t>Молитвослов крупным шрифтом (ИС)</t>
  </si>
  <si>
    <t>Акафисты читаемые во время беременности и после родов (УПЦ)</t>
  </si>
  <si>
    <t>Схиигумен Савва</t>
  </si>
  <si>
    <t>Преподобный Сергий Радонежский.  Акафист. Каноны. Молитвы. Житие. Земный ангеле и небесный человече (ИС)</t>
  </si>
  <si>
    <t>Старый Валаам (ИС)</t>
  </si>
  <si>
    <t>978-5-91362-780-3</t>
  </si>
  <si>
    <t>Димитриос Ф. Белос</t>
  </si>
  <si>
    <t>Яхудис</t>
  </si>
  <si>
    <t>978-960-6700-73-6</t>
  </si>
  <si>
    <t>Святогорские Истории, для больших и маленьких. Перевод с новогреческого (БИС)</t>
  </si>
  <si>
    <t>Православный молитвослов (ИС)</t>
  </si>
  <si>
    <t>Русский Север. Иллюстрированная история Отечества (без ИС)</t>
  </si>
  <si>
    <t>978-5-4247-0016-3</t>
  </si>
  <si>
    <t>Сестричество во имя прпмц. вел. кн. Елизаветы, Москва</t>
  </si>
  <si>
    <t>Святое Евангелие (ИС)</t>
  </si>
  <si>
    <t>Вопросы святого Сильвестра и ответы преподобного Антония (ИС)</t>
  </si>
  <si>
    <t>978-5-91362-769-8</t>
  </si>
  <si>
    <t>70х108/64</t>
  </si>
  <si>
    <t>Молитвы о детях (ИС)</t>
  </si>
  <si>
    <t>Летопись</t>
  </si>
  <si>
    <t>Сост. Ганаго Б.</t>
  </si>
  <si>
    <t>Как правильно исповедоваться? (ИС)</t>
  </si>
  <si>
    <t>Молитвослов для детей (ИС)</t>
  </si>
  <si>
    <t>Святая великая княгиня Елизавета (ИС)</t>
  </si>
  <si>
    <t>Переход. Последняя болезнь, смерть и после (ИС)</t>
  </si>
  <si>
    <t>ООО "Воздвиженье"</t>
  </si>
  <si>
    <t>Фонов С.</t>
  </si>
  <si>
    <t>Дети и молодежь. По сочинениям Афонского старца Порфирия Кавсокаливита (ИС)</t>
  </si>
  <si>
    <t>Королева В.</t>
  </si>
  <si>
    <t>Приготовление к смерти. Таинства и обряды (ИС)</t>
  </si>
  <si>
    <t>Карпова Н.</t>
  </si>
  <si>
    <t>Москва, Храм Покрова Пресвятой Богородицы в Ясеневе</t>
  </si>
  <si>
    <t>978-5-905951-01-5</t>
  </si>
  <si>
    <t>Морозова Е.</t>
  </si>
  <si>
    <t>Чинопоследование елеосвящения (соборование). Православное богослужение (ИС)</t>
  </si>
  <si>
    <t>978-5-7429-0445-8</t>
  </si>
  <si>
    <t>978-5-98599-125-3</t>
  </si>
  <si>
    <t>Свящ. Дионисий Каменщиков</t>
  </si>
  <si>
    <t>О младенцах, преждевременно похищаемых смертью (ИС)</t>
  </si>
  <si>
    <t>Святитель Григорий Нисский</t>
  </si>
  <si>
    <t>Аскетические творения. Сокровищница святоотеческой письменности (ИС)</t>
  </si>
  <si>
    <t>Прп. Марк Подвижник</t>
  </si>
  <si>
    <t>978-5-903102-84-6</t>
  </si>
  <si>
    <t>Благодатная сила молитвы. По творениям свт. Игнатия (Брянчанинова) (ИС)</t>
  </si>
  <si>
    <t>978-5-9968-0319-4</t>
  </si>
  <si>
    <t>Блаженны милостивые. По творениям святителя Иоанна Златоуста (ИС)</t>
  </si>
  <si>
    <t>978-5-9968-0323-1</t>
  </si>
  <si>
    <t>Да исправится молитва моя. По творениям преподобных Оптинских старцев (ИС)</t>
  </si>
  <si>
    <t>Канон за болящего (ИС)</t>
  </si>
  <si>
    <t>978-5-9968-0318-7</t>
  </si>
  <si>
    <t>Призывай непрестанно Бога. По творениям прп. Исаака Сирина (ИС)</t>
  </si>
  <si>
    <t>Авт.-сост. Молотников М.</t>
  </si>
  <si>
    <t>5-85280-207-7</t>
  </si>
  <si>
    <t>Жизнь в недрах церкви. От смерти к жизни. Из дневника за 1902-1904 гг. Духовный собеседник (ИС)</t>
  </si>
  <si>
    <t>Белое облачко. Рассказы (БИС)</t>
  </si>
  <si>
    <t>Бунто Т.</t>
  </si>
  <si>
    <t>978-985-511-671-5</t>
  </si>
  <si>
    <t>Сретенский мон</t>
  </si>
  <si>
    <t>Последование Страстей Господних. Православное богослужение (ИС)</t>
  </si>
  <si>
    <t>Москва, Синтагма</t>
  </si>
  <si>
    <t>Акафист преподобному Серафиму, Саровскому Чудотворцу (ИС)</t>
  </si>
  <si>
    <t>978-5-91362-821-3</t>
  </si>
  <si>
    <t>Акафист святой блаженной во Христе Ксении Петербургской (ИС)</t>
  </si>
  <si>
    <t>978-5-91362-825-1</t>
  </si>
  <si>
    <t>Молитвослов и Псалтирь крупным шрифтом (ИС)</t>
  </si>
  <si>
    <t>Впервые в Храме. Азы Православия (БИС)</t>
  </si>
  <si>
    <t>978-985-545-078-9</t>
  </si>
  <si>
    <t>сост. Преображенский А.</t>
  </si>
  <si>
    <t>978-5-7429-0447-2</t>
  </si>
  <si>
    <t>7БЦ</t>
  </si>
  <si>
    <t>Укрепляюсь только верой (БИС)</t>
  </si>
  <si>
    <t>Издательство Димитрия Харченко</t>
  </si>
  <si>
    <t>978-985-545-091-8</t>
  </si>
  <si>
    <t>Жизнь с Богом. По творениям святителя Феофана Затворника (ИС)</t>
  </si>
  <si>
    <t>978-5-9905028-5-7</t>
  </si>
  <si>
    <t>Певцов К.</t>
  </si>
  <si>
    <t>Рожнева О.</t>
  </si>
  <si>
    <t>Там, где петух на три губернии кричит. Рассказ о святом батюшке Георгии Коссове. Жития святых для детей (ИС)</t>
  </si>
  <si>
    <t>Скоробогатько Н.В.</t>
  </si>
  <si>
    <t>978-5-905983-84-9</t>
  </si>
  <si>
    <t>Материнская молитва. Молитвы о детях (ИС)</t>
  </si>
  <si>
    <t>Александр Горшков</t>
  </si>
  <si>
    <t>Акафист Покрову Пресвятой Богородицы (ИС)</t>
  </si>
  <si>
    <t>978-5-91362-866-4</t>
  </si>
  <si>
    <t>Имидж Принт. Тула</t>
  </si>
  <si>
    <t>Архим. Мелхиседек (Артюхин)</t>
  </si>
  <si>
    <t>Диалоги (ИС)</t>
  </si>
  <si>
    <t>Сост. арх. Иоанн (Крестьянкин)</t>
  </si>
  <si>
    <t>Архим. Григорий (Зумис)</t>
  </si>
  <si>
    <t>Свт. Кирилл Александрийский</t>
  </si>
  <si>
    <t>Новая мысль, Москва</t>
  </si>
  <si>
    <t>Блаженная Матрона Московская. Жития святых для детей (ИС)</t>
  </si>
  <si>
    <t>978-5-904266-75-2</t>
  </si>
  <si>
    <t>Архим. Лазарь (Абашидзе)</t>
  </si>
  <si>
    <t>Покров</t>
  </si>
  <si>
    <t>Издательство Летопись</t>
  </si>
  <si>
    <t>Детский молитвослов (ИС)</t>
  </si>
  <si>
    <t>Минск Изд-во Белорусского Экзархата РПЦ (БИС)</t>
  </si>
  <si>
    <t>978-985-511-686-9</t>
  </si>
  <si>
    <t>Старец чудный, старец дивный. К 700-летию со дня рождения прп. Сергия Радонежского. Сборник проповедей(ИС)</t>
  </si>
  <si>
    <t>Архим. Кирилл (Павлов), архим. Тихон (Агриков)</t>
  </si>
  <si>
    <t>978-5-88017-432-4</t>
  </si>
  <si>
    <t>Лезгинка Рубинштейна (БИС)</t>
  </si>
  <si>
    <t>978-985-6978-71-8</t>
  </si>
  <si>
    <t>Сост. Болотина Д.</t>
  </si>
  <si>
    <t>978-5-91173-388-9</t>
  </si>
  <si>
    <t>Успение Пресвятой Владычицы нашей Богородицы. Праздник. Каноны. Акафист(ИС)</t>
  </si>
  <si>
    <t>Исповедь жизни. Протоиерей Александр Кривоносов (ИС)</t>
  </si>
  <si>
    <t>Богомолье. Повести и рассказы (ИС)</t>
  </si>
  <si>
    <t>Сибирская благозвонница</t>
  </si>
  <si>
    <t>Житие и подвиги преподобного Сергия Радонежского (БИС)</t>
  </si>
  <si>
    <t>Новоспасский монастырь, Москва</t>
  </si>
  <si>
    <t>Изд-во "Царское Дело"</t>
  </si>
  <si>
    <t>Иванова Н.</t>
  </si>
  <si>
    <t>Нечаев Л.</t>
  </si>
  <si>
    <t>Толковый молитвослов (ИС)</t>
  </si>
  <si>
    <t>Сост. Осипов А.И.</t>
  </si>
  <si>
    <t>День священника и другие грузинские рассказы (ИС)</t>
  </si>
  <si>
    <t>Архим. Антоний (Гулиашвили)</t>
  </si>
  <si>
    <t>978-5-7533-0855-9</t>
  </si>
  <si>
    <t>Книги издательства сестричества во имя свт. Игнатия Ставропольского</t>
  </si>
  <si>
    <t>Письма Валаамского старца схиигумена Иоанна (Алексеева) (БИС)</t>
  </si>
  <si>
    <t>Сост. Чуткова Л.А.</t>
  </si>
  <si>
    <t>978-5-9905028-2-6</t>
  </si>
  <si>
    <t>Арх.Иоанн Крестьянкин</t>
  </si>
  <si>
    <t>Акафист святым и праведным Богоотцам Иоакиму и Анне (ИС)</t>
  </si>
  <si>
    <t>От Меня это было (ИС)</t>
  </si>
  <si>
    <t>Акафист с житием святой блаженной Матроне Московской (БИС)</t>
  </si>
  <si>
    <t>Минск.Белорусский экзархат</t>
  </si>
  <si>
    <t>Проповеди на двунадесятые праздники (ИС)</t>
  </si>
  <si>
    <t>Зачатьевский м-рь</t>
  </si>
  <si>
    <t>978-5-305331-27-5</t>
  </si>
  <si>
    <t>Священномученик Киприан и мученица Иустина. Канон, житие, чудеса (без ИС)</t>
  </si>
  <si>
    <t>Старец Паисий. Памятное (ИС)</t>
  </si>
  <si>
    <t>Крест на Красном обрыве (ИС)</t>
  </si>
  <si>
    <t>978-5-88060-067-0</t>
  </si>
  <si>
    <t>Акафист преподобным отцам, на Святой Горе Афонской просиявшим (ИС)</t>
  </si>
  <si>
    <t>978-5-9968-0381-1</t>
  </si>
  <si>
    <t>Акафист святителю Феофану Затворнику (ИС)</t>
  </si>
  <si>
    <t>978-5-9968-0375-0</t>
  </si>
  <si>
    <t>Сост. Макаревский Н.</t>
  </si>
  <si>
    <t>978-5-9905030-7-6</t>
  </si>
  <si>
    <t>Сост. Исправникова Л.</t>
  </si>
  <si>
    <t>Святой Афанасий Великий Архиепископ Александрийский и его избранные творения (БИС)</t>
  </si>
  <si>
    <t>Епископ Архангельский и Холмогорский Никанор</t>
  </si>
  <si>
    <t>978-985-511-741-5</t>
  </si>
  <si>
    <t>Азы православия (ИС)</t>
  </si>
  <si>
    <t>Преображенский А.</t>
  </si>
  <si>
    <t>100ммХ140мм</t>
  </si>
  <si>
    <t>Наследный дар, Свято-Успенский Псково-Печерский монастырь.</t>
  </si>
  <si>
    <t>Келейная книжица покаянных молитв и размышлений (без ИС)</t>
  </si>
  <si>
    <t>Новые чудеса преподобного Сергия (ИС)</t>
  </si>
  <si>
    <t>978-5-88017-427-0</t>
  </si>
  <si>
    <t>Акафисты читаемые в денежных затруднениях (без ИС)</t>
  </si>
  <si>
    <t>Святитель Симеон, архиепископ Солунский</t>
  </si>
  <si>
    <t>Преподобный Нил Сорский. О мысленной в нас брани (ИС)</t>
  </si>
  <si>
    <t>978-5-91362-899-2</t>
  </si>
  <si>
    <t>Лукашевич К.</t>
  </si>
  <si>
    <t>О вере. Избранные изречения святых отцов (ИС)</t>
  </si>
  <si>
    <t>Сост. Посадский Н.С.60х90/32</t>
  </si>
  <si>
    <t>978-5-91362-896-1</t>
  </si>
  <si>
    <t>Слава, пережившая века. Сборник проповедей, посвященных прп. Сергию Радонежскому (ИС)</t>
  </si>
  <si>
    <t>978-5-00009-052-7</t>
  </si>
  <si>
    <t>Проповеди (ИС)</t>
  </si>
  <si>
    <t>Скидка</t>
  </si>
  <si>
    <t>978-5-4247-0049-1</t>
  </si>
  <si>
    <t>Самая загадочная книга. Загадки в доме (без ИС)</t>
  </si>
  <si>
    <t>5-85482-120-6</t>
  </si>
  <si>
    <t>Забота настоящей жизни. Духовная библиотека (ИС)</t>
  </si>
  <si>
    <t>978-5-89424-135-7</t>
  </si>
  <si>
    <t>Если у вас нет духовника. На ответы верующих отвечает протоиерей Андрей Спиридонов (ИС)</t>
  </si>
  <si>
    <t>978-5-90221-223-1</t>
  </si>
  <si>
    <t>Память прп. Серафима, Саровского чудотворца. Православное Богослужение. (ИС)</t>
  </si>
  <si>
    <t>Собор новомучеников и исповедников Церкви Русской. Православное Богослужение. (ИС)</t>
  </si>
  <si>
    <t>978-5-7429-0450-2</t>
  </si>
  <si>
    <t>Преподобный Никон исповедник. Жития Оптинских Святых. (ИС)</t>
  </si>
  <si>
    <t>978-5-86594-188-0</t>
  </si>
  <si>
    <t>Духовное преображение,Москва</t>
  </si>
  <si>
    <t>Исцели меня, Боже... Таинство соборования (ИС)</t>
  </si>
  <si>
    <t>Мы знаем тайну жизни..Судьба и пастырский подвиг архим. Бориса (Холчева) (ИС)</t>
  </si>
  <si>
    <t>Сост. Грушина А.Ф.</t>
  </si>
  <si>
    <t>ПСТГУ, Москва</t>
  </si>
  <si>
    <t>9785-7429-0461-8</t>
  </si>
  <si>
    <t>Летопись от создания мира (без ИС)</t>
  </si>
  <si>
    <t>978-5-91362-934-0</t>
  </si>
  <si>
    <t>Книга раздумий. Я вглядываюсь в жизнь (БИС)</t>
  </si>
  <si>
    <t>Издательство Летопись, Москва</t>
  </si>
  <si>
    <t>978-5-9905031-8-2</t>
  </si>
  <si>
    <t>978-5-9905028-1-9</t>
  </si>
  <si>
    <t>Старец и митрополит. О жизни преподобного Зиновия (Мажуга), в схиме Серафима. Изд. второе (ИС)</t>
  </si>
  <si>
    <t>978-5-00059-027-0</t>
  </si>
  <si>
    <t>978-5-89439-143-4</t>
  </si>
  <si>
    <t>978-5-91362-928-9</t>
  </si>
  <si>
    <t>О молитве (Из "Добротолюбия") (ИС)</t>
  </si>
  <si>
    <t>Иеромонах Макарий (Маркиш)</t>
  </si>
  <si>
    <t>Акафист святой мученице Татиане (ИС)</t>
  </si>
  <si>
    <t>Ковчег, Москва</t>
  </si>
  <si>
    <t>Архимандрит Иоанн Крестьянкин. Письма. Избранное (к/ф) (ИС)</t>
  </si>
  <si>
    <t>Ларец мудрости духовной. Поучения Святых Отцов и подвижников благочестия (к/ф) (ИС)</t>
  </si>
  <si>
    <t>Сост.-ред.Лобанова А.З.</t>
  </si>
  <si>
    <t>Капкан. 10 октября. Отсросюжетный роман (без ИС)</t>
  </si>
  <si>
    <t>978-966-7036-94-2</t>
  </si>
  <si>
    <t>978-5-93313-146-5</t>
  </si>
  <si>
    <t>Акафист святителю Луке, архиепископу Симферопольскому и Крымскому (ИС)</t>
  </si>
  <si>
    <t>Акафист Пресвятой Богородице в честь иконы Ее Донской (ИС)</t>
  </si>
  <si>
    <t>Письма с Афона в Россию (XIX - начало XX века) (ИС)</t>
  </si>
  <si>
    <t>978-5-91362-941-8</t>
  </si>
  <si>
    <t>978-5-91362-951-7</t>
  </si>
  <si>
    <t>Таинство Елеосвящения. Соборование. (ИС)</t>
  </si>
  <si>
    <t>Великий Пост и Пасха</t>
  </si>
  <si>
    <t>Жить - не тужить. Поучения преподобного Амвросия Оптинского, к/ф (ИС)</t>
  </si>
  <si>
    <t>Святой апостол и евангелист Иоанн Богослов. Житие и акафист (ИС)</t>
  </si>
  <si>
    <t>Тропинка к Богу. Мысли о покаянии святых отцов и старцев (ИС)</t>
  </si>
  <si>
    <t>978-5-00059-022-5</t>
  </si>
  <si>
    <t>Детская литература -  Пасхальная</t>
  </si>
  <si>
    <t>Детская литература - Серия: Собрание сочинений. Софья Макарова</t>
  </si>
  <si>
    <t>978-5-93313-112-0</t>
  </si>
  <si>
    <t>Сост. монахиня Серафима (Иванова)</t>
  </si>
  <si>
    <t>Отчий дом, Иоанновский ставропигиальный монастырь</t>
  </si>
  <si>
    <t>978-5-87468-156-2</t>
  </si>
  <si>
    <t>Духовное преображение, Москва</t>
  </si>
  <si>
    <t>978-5-9968-0425-2</t>
  </si>
  <si>
    <t>978-5-9968-0417-7</t>
  </si>
  <si>
    <t>Пост в современной реальности. Должен ли поститься современный человек? (ИС)</t>
  </si>
  <si>
    <t>Прот. Игорь Прекуп</t>
  </si>
  <si>
    <t>978-5-905249-17-4</t>
  </si>
  <si>
    <t>Книга рецептов современной православной хозяйки (УПЦ)</t>
  </si>
  <si>
    <t>Андреева Мария</t>
  </si>
  <si>
    <t>978-5-4247-0020-0</t>
  </si>
  <si>
    <t>Рассказы старца Паисия. Для детей от 6-14 лет (ИС)</t>
  </si>
  <si>
    <t>Опыт построения исповеди. Пастырские беседы о покаянии в дни Великого поста (ИС)</t>
  </si>
  <si>
    <t>Пою Богу моему. Личные молитвенные обращения святого праведного Иоанна Кронштадтского (ИС)</t>
  </si>
  <si>
    <t>Акафист Пресвятой Богородице в честь иконы Ее "Взыскание погибших" (ИС)</t>
  </si>
  <si>
    <t>Царский должник. Юные годы святителя Игнатия (Брянчанинова) (ИС)</t>
  </si>
  <si>
    <t>978-5-91362-948-7</t>
  </si>
  <si>
    <t>Акафист святой благоверной княгине Анне Кашинской (ИС)</t>
  </si>
  <si>
    <t>978-5-9968-0415-3</t>
  </si>
  <si>
    <t>Неделя всех святых в Земле Русской просиявших. Православное Богослужение (ИС)</t>
  </si>
  <si>
    <t>978-5-7429-0460-1</t>
  </si>
  <si>
    <t>Неделя всех святых. Православное Богослужение (ИС)</t>
  </si>
  <si>
    <t>978-5-7429-0458-8</t>
  </si>
  <si>
    <t>Шаманская Ю.</t>
  </si>
  <si>
    <t>ПБ св. ап. Иоанна Богослова</t>
  </si>
  <si>
    <t>Духовник. Из писем игумена Никона (Воробьева) (ИС)</t>
  </si>
  <si>
    <t>978-5-89424-149-4</t>
  </si>
  <si>
    <t>Душеполезные поучения (ИС)</t>
  </si>
  <si>
    <t>Толкование на молитву "Отче наш" (ИС)</t>
  </si>
  <si>
    <t>978-5-91362-940-1</t>
  </si>
  <si>
    <t>Воскресные беседы. Архимандрит Мелхиседек (Артюхин) (ИС)</t>
  </si>
  <si>
    <t>Москва, Издательство храма Покрова Пресвятой Богородицы в Ясеневе</t>
  </si>
  <si>
    <t>978-5-905951-04-6</t>
  </si>
  <si>
    <t>Молитвослов. Молитвы утренние. Молитвы на сон грядущим. Молитвы на разные случаи (ИС)</t>
  </si>
  <si>
    <t>Мама на кухне - шеф! (ИС)</t>
  </si>
  <si>
    <t>Издательство "Риза", Москва</t>
  </si>
  <si>
    <t>978-5-903720-09-5</t>
  </si>
  <si>
    <t>Старший брат. Рассказы (ИС)</t>
  </si>
  <si>
    <t>5-86809-068-3</t>
  </si>
  <si>
    <t>978-5-4279-0010-2</t>
  </si>
  <si>
    <t>Иеромонах Афанасий (Хамакиотис) (ИС)</t>
  </si>
  <si>
    <t>Митрополит Нектарий (Антонопулос)</t>
  </si>
  <si>
    <t>978-5-00009-076-3</t>
  </si>
  <si>
    <t>Освящение дома (ИС)</t>
  </si>
  <si>
    <t>978-5-9968-0333-0</t>
  </si>
  <si>
    <t>Издательство "КАМНО", Кишинев</t>
  </si>
  <si>
    <t>сост. Смирнова Т.С.</t>
  </si>
  <si>
    <t>Смирнова Т.</t>
  </si>
  <si>
    <t>Преподобный Максим Грек. Избранные творения (ИС)</t>
  </si>
  <si>
    <t>978-5-9968-0419-1</t>
  </si>
  <si>
    <t>Христианское отношение к ближним (ИС)</t>
  </si>
  <si>
    <t>978-5-9968-0418-4</t>
  </si>
  <si>
    <t>978-5-93313-123-6</t>
  </si>
  <si>
    <t>Акафист святому Пророку, Предтече и Крестителю Господню Иоанну (ИС)</t>
  </si>
  <si>
    <t>Молитвослов с пояснениями. Молитвы утренние, молитвы на сон грядущим, молитвы разные (ИС)</t>
  </si>
  <si>
    <t>Это чудо из чудес. Стихотворения для детей (ИС)</t>
  </si>
  <si>
    <t>978-5-88017-504-8</t>
  </si>
  <si>
    <t>Спасутся ли некрещеные (без ИС)</t>
  </si>
  <si>
    <t>Земная жизнь Пресвятой Богородицы (ИС)</t>
  </si>
  <si>
    <t>Первое движение души. Рассказы (ИС)</t>
  </si>
  <si>
    <t>978-5-91362-981-4</t>
  </si>
  <si>
    <t>Дети войны (ИС)</t>
  </si>
  <si>
    <t>978-5-88017-506-2</t>
  </si>
  <si>
    <t>Блаженный старец: Рассказы из жизни преподобного Паисия Святогорца (ИС)</t>
  </si>
  <si>
    <t>Свящ. Димитрий Шишкин</t>
  </si>
  <si>
    <t>978-5-00009-078-7</t>
  </si>
  <si>
    <t>Свято-Троицкая Сергиева Лавра</t>
  </si>
  <si>
    <t>978-5-7533-0996-8</t>
  </si>
  <si>
    <t>Прот. Александр Чесноков, Зиновий Чесноков</t>
  </si>
  <si>
    <t>Марнов С.</t>
  </si>
  <si>
    <t>Отчий дом, Иоанновский ставропигиальный женский монастырь</t>
  </si>
  <si>
    <t>Румбах О.</t>
  </si>
  <si>
    <t>Николин день, Москва</t>
  </si>
  <si>
    <t>Богданова И.</t>
  </si>
  <si>
    <t>Молебен. Панихида (ИС)</t>
  </si>
  <si>
    <t>Николин день, Воздвиженье, Москва</t>
  </si>
  <si>
    <t>сост.Коршунова Т.</t>
  </si>
  <si>
    <t>Сокровенная жизнь и богопознание по "Добротолюбию" (ИС)</t>
  </si>
  <si>
    <t>978-5-91362-982-1</t>
  </si>
  <si>
    <t>интегр</t>
  </si>
  <si>
    <t>БФ "Миссионерский центр им. иерея Даниила Сысоева", Москва</t>
  </si>
  <si>
    <t>978-5-4279-0046-4</t>
  </si>
  <si>
    <t>Молитвословы и псалтири</t>
  </si>
  <si>
    <t>На что жить священнику?Толкование на Послания апостола Павла к Коринфянам. Часть IV (ИС)</t>
  </si>
  <si>
    <t>978-5-00-052124-3</t>
  </si>
  <si>
    <t>Акафист святому равноапостольному князю Владимиру (ИС)</t>
  </si>
  <si>
    <t>Успение Пресвятой Богородицы. История,Богослужение,акафист,слово пастыря.Праздники лета Господня (ИС)</t>
  </si>
  <si>
    <t>978-5-00052-103-8</t>
  </si>
  <si>
    <t>Троицкий патерик</t>
  </si>
  <si>
    <t>978-5-00009-064-0</t>
  </si>
  <si>
    <t>Безмездный целитель Святитель Лука (Войно-Ясенецкий) Житие. Чудеса. Письма (ИС)</t>
  </si>
  <si>
    <t>Архим. Нектарий (Андонопулос) - сост.</t>
  </si>
  <si>
    <t>978-5-00009-060-2</t>
  </si>
  <si>
    <t>Келейная книжица. Архим. Иоанна (Крестьянкина). О терпении. (без ИС)</t>
  </si>
  <si>
    <t>Свято Успенский Псково-Печерский мон</t>
  </si>
  <si>
    <t>Лествица</t>
  </si>
  <si>
    <t>Акафист Ангелу Хранителю (ИС)</t>
  </si>
  <si>
    <t>978-5-7533-0955-6</t>
  </si>
  <si>
    <t>Житие блаженной Матроны Московской с прил. акафиста, молитв и др. необх. сведений (ИС)</t>
  </si>
  <si>
    <t>978-5-906570-57-4</t>
  </si>
  <si>
    <t>Житие святителя Луки Крымского с прил. акафиста, молитв и др. необх. сведений (ИС)</t>
  </si>
  <si>
    <t>978-5-906570-55-0</t>
  </si>
  <si>
    <t>Минск, Братство в честь святого Архистратига Михаила</t>
  </si>
  <si>
    <t>Начала веры. По творениям святого праведного Иоанна Кронштадтского (ИС)</t>
  </si>
  <si>
    <t>978-5-906793-07-2</t>
  </si>
  <si>
    <t>Святой Владимир (ИС)</t>
  </si>
  <si>
    <t>978-5-906793-14-0</t>
  </si>
  <si>
    <t>Начало молитвы: Беседы о внутренней жизни (ИС)</t>
  </si>
  <si>
    <t>Издательский проект "Путь умного делания", Москва</t>
  </si>
  <si>
    <t>Новиков Н.М.</t>
  </si>
  <si>
    <t>978-5-9906640-0-5</t>
  </si>
  <si>
    <t>Донских А.</t>
  </si>
  <si>
    <t>Смирение, Москва</t>
  </si>
  <si>
    <t>Шмелева М.</t>
  </si>
  <si>
    <t>Покровск</t>
  </si>
  <si>
    <t>Рождество Пресвятой Богородицы. Беседы крестной матери. Детям о церковных праздниках (ИС)</t>
  </si>
  <si>
    <t>978-5-906439-09-3</t>
  </si>
  <si>
    <t>Кастрючин В.</t>
  </si>
  <si>
    <t>О восьми главных страстях и о победе над ними (ИС)</t>
  </si>
  <si>
    <t>Прп. Нил Сорский</t>
  </si>
  <si>
    <t>Паремия, Калуга</t>
  </si>
  <si>
    <t>Память святого вмч. и целителя Пантелеимона. Православное Богослужение (ИС)</t>
  </si>
  <si>
    <t>978-5-7429-0468-7</t>
  </si>
  <si>
    <t>Акафист Пресвятой Богородице в честь иконы Ее Тихвинской (ИС)</t>
  </si>
  <si>
    <t>Акафист Пресвятой Богородице в честь иконы Ее Толгской (ИС)</t>
  </si>
  <si>
    <t>Повесть о святом равноапостольном князе Владимире (подарочная)</t>
  </si>
  <si>
    <t>Пересказ прот. Владимира Воробьева</t>
  </si>
  <si>
    <t>ПСТГУ,Москва</t>
  </si>
  <si>
    <t>Сост. Олейникова Т.</t>
  </si>
  <si>
    <t>Репортер. Психологическая повесть (без ИС)</t>
  </si>
  <si>
    <t>От сердца к сердцу. Письма архимандрита Иоанна (Крестьянкина) т.2 (ИС)</t>
  </si>
  <si>
    <t>978-5-00077-189-1</t>
  </si>
  <si>
    <t>Старец Божий шел дорогой...(ИС)</t>
  </si>
  <si>
    <t>Архим.Павел (Груздев), Схиигумен Савва (Остапенко),прот. Николай (Гурьянов)</t>
  </si>
  <si>
    <t>Акафист Пресвятой Богородице пред иконой  "Владимирская" (ИС)</t>
  </si>
  <si>
    <t>978-5-93313-115-1</t>
  </si>
  <si>
    <t>978-5-93313-097-0</t>
  </si>
  <si>
    <t>Валаамские светильники духа. ХХ век (ИС)</t>
  </si>
  <si>
    <t>Свящ. Сергий Третьяков</t>
  </si>
  <si>
    <t>978-5-7533-1054-5</t>
  </si>
  <si>
    <t>Сараджишвили М.</t>
  </si>
  <si>
    <t>Советы супругам и родителям (ИС)</t>
  </si>
  <si>
    <t>Вегетарианство и его отличие от христианского поста (ИС)</t>
  </si>
  <si>
    <t>По творениям свт. Тихона, Патриарх Моск.и всея Руси</t>
  </si>
  <si>
    <t>978-5-906793-26-3</t>
  </si>
  <si>
    <t>Сост. Лобанова А.</t>
  </si>
  <si>
    <t>Записки игумена Феодосия (ИС)</t>
  </si>
  <si>
    <t>сост. Нилус С.</t>
  </si>
  <si>
    <t>978-5-86594-193-4</t>
  </si>
  <si>
    <t>Святой Петр Цетинский-патриарх нового времени (ИС)</t>
  </si>
  <si>
    <t>Перевод с серб.</t>
  </si>
  <si>
    <t>978-5-906793-24-9</t>
  </si>
  <si>
    <t>Испытание чудом. Житейские истории о вере (ИС)</t>
  </si>
  <si>
    <t>Монахиня Евфимия</t>
  </si>
  <si>
    <t>Воскресение, Эксмо, Москва</t>
  </si>
  <si>
    <t>978-5-699-83507-2</t>
  </si>
  <si>
    <t>Церковь. Предание. Отчизна. Мысли и наставления афонского старца Паисия Святогорца (ИС)</t>
  </si>
  <si>
    <t>978-985-6554-87-5</t>
  </si>
  <si>
    <t>Агни Парфене. Книга о Пресвятой Богородице и Приснодеве Марии (ИС)</t>
  </si>
  <si>
    <t>Протоиерей Михаил Браверман</t>
  </si>
  <si>
    <t>Санкт-Петербург, Издательство "Ладан"</t>
  </si>
  <si>
    <t>978-586983-115-6</t>
  </si>
  <si>
    <t>Акафист Ангелу Хранителю человеческой жизни (без ИС)</t>
  </si>
  <si>
    <t>Из дневника православного священника (к/ф) (ИС)</t>
  </si>
  <si>
    <t>Молитвослов для заключенных (ИС)</t>
  </si>
  <si>
    <t>БФ Возрождение духовности</t>
  </si>
  <si>
    <t>978-5-9905033-4-2</t>
  </si>
  <si>
    <t>Авт.-сост. Ганаго Б., Антипович З.</t>
  </si>
  <si>
    <t>Евангельская история. Святитель Феофан Затворник (ИС)</t>
  </si>
  <si>
    <t>978-5-906793-38-6</t>
  </si>
  <si>
    <t>Чудесная нива. Детям о Христе (ИС)</t>
  </si>
  <si>
    <t>Монашество. Из писем игумена Никона (Воробьева) (ИС)</t>
  </si>
  <si>
    <t>978-5-89424-154-8</t>
  </si>
  <si>
    <t>Благовещение. Беседы крестной матери. Детям о церковных праздниках (ИС)</t>
  </si>
  <si>
    <t>978-5-906439-07-9</t>
  </si>
  <si>
    <t>60х90 1/16</t>
  </si>
  <si>
    <t>Мое милое детство. Автобиографическая повесть (ИС)</t>
  </si>
  <si>
    <t>978-5-906793-52-2</t>
  </si>
  <si>
    <t>978-5-903138-59-2</t>
  </si>
  <si>
    <t>Псалтирь святого пророка и царя Давида крупным шрифтом (ИС)</t>
  </si>
  <si>
    <t>978-5-4247-0002-6</t>
  </si>
  <si>
    <t>Авт.- Сост. Зинченко З.</t>
  </si>
  <si>
    <t>Москва, Смирение</t>
  </si>
  <si>
    <t>Участь человека после смерти по учению церкви (ИС)</t>
  </si>
  <si>
    <t>978-5-906793-43-0</t>
  </si>
  <si>
    <t>Молитвы Афонским святым (ИС)</t>
  </si>
  <si>
    <t>978-5-9905033-5-9</t>
  </si>
  <si>
    <t>пересказ Волжская П.</t>
  </si>
  <si>
    <t>Друг Небесного Царя. Житие св. мч. Феодота Анкирского, корчемника (меловка) (ИС)</t>
  </si>
  <si>
    <t>978-5-98891-900-1</t>
  </si>
  <si>
    <t>Во граде как в пустыне. Святой праведный Алексей Мечев о молитве (ИС)</t>
  </si>
  <si>
    <t>Сост. Кабанов И.</t>
  </si>
  <si>
    <t>Изд-во ПСТГУ</t>
  </si>
  <si>
    <t>978-5-7429-0475-5</t>
  </si>
  <si>
    <t>Афонская тетрадь. Истории о преподобном Паисии Святогорце (ИС)</t>
  </si>
  <si>
    <t>Святой Олег (ИС)</t>
  </si>
  <si>
    <t>978-5-906793-45-4</t>
  </si>
  <si>
    <t>О поминовении и погребении усопших. Азы Православия (БИС)</t>
  </si>
  <si>
    <t>Слово об исходе души и Страшнем Суде (ИС)</t>
  </si>
  <si>
    <t>978-5-906793-39-3</t>
  </si>
  <si>
    <t>Дающий не оскудевает. По творениям св. прав. Иоанна Кронштадтского (ИС)</t>
  </si>
  <si>
    <t>978-5-9968-0383-5</t>
  </si>
  <si>
    <t>978-5-905793-58-5</t>
  </si>
  <si>
    <t>Шишова Т.</t>
  </si>
  <si>
    <t>Светточ</t>
  </si>
  <si>
    <t>978-5-9907706-2-1</t>
  </si>
  <si>
    <t>Семь слов. По творениям святителя Иоанна Златоуста (ИС)</t>
  </si>
  <si>
    <t>978-5-9907706-1-4</t>
  </si>
  <si>
    <t>О таинстве брака (ИС)</t>
  </si>
  <si>
    <t>978-5-9968-0476-4</t>
  </si>
  <si>
    <t>70х75/16</t>
  </si>
  <si>
    <t>978-5-906570-74-1</t>
  </si>
  <si>
    <t>Помилуй мя, Господи, яко скорблю. Молитвы во время скорби и искушений (ИС)</t>
  </si>
  <si>
    <t>978-5-00059-084-3</t>
  </si>
  <si>
    <t>Молитвослов и Псалтирь ко Пресвятой Богородице крупным шрифтом (ИС)</t>
  </si>
  <si>
    <t>978-5-4247-0033-0</t>
  </si>
  <si>
    <t>Толкование на молитву "Господи, помилуй!" (ИС)</t>
  </si>
  <si>
    <t>Свт.Симеон, архиепископ Солунский</t>
  </si>
  <si>
    <t>978-5-906793-77-5</t>
  </si>
  <si>
    <t>Словами святых. О спасении (ИС)</t>
  </si>
  <si>
    <t>978-5-9907706-3-8</t>
  </si>
  <si>
    <t>Дневник миссионера (без ИС)</t>
  </si>
  <si>
    <t>978-5-00052-059-8</t>
  </si>
  <si>
    <t>978-5-00052-062-8</t>
  </si>
  <si>
    <t>Ред.-сост. Орлова Е.</t>
  </si>
  <si>
    <t>ПСТГУ. Москва</t>
  </si>
  <si>
    <t>Акафист Пресвятой Богородице в честь иконы Ее "Боголюбская" (ИС)</t>
  </si>
  <si>
    <t>Акафист Пресвятой Богородице пред иконой "Всецарица" (ИС)</t>
  </si>
  <si>
    <t>Акафист Пресвятой Богородице в честь иконы Ее "Толгская"(ИС)</t>
  </si>
  <si>
    <t>Акафист блаженной Матроне Московской (ИС)</t>
  </si>
  <si>
    <t>Икона Пресвятой Богородицы Феодоровская. Чудеса. Акафист. Канон. Молитвы. Информация для паломников (ИС)</t>
  </si>
  <si>
    <t>Умудряйтесь ... Иеросхимонах Иннокентий (Орешкин) старец Зосимовой пустыни (ИС)</t>
  </si>
  <si>
    <t>Сост. диак. Михаил Енуков</t>
  </si>
  <si>
    <t>978-5-00009-090-9</t>
  </si>
  <si>
    <t>Вечное сокровище: Заря богоявления (ИС)</t>
  </si>
  <si>
    <t>Митрополит Омский и Таврический Владимир (Иким)</t>
  </si>
  <si>
    <t>978-5-906793-75-1</t>
  </si>
  <si>
    <t>Гроб Господень (ИС)</t>
  </si>
  <si>
    <t>978-5-906793-78-2</t>
  </si>
  <si>
    <t>О том,как грех вызывает наказание (ИС)</t>
  </si>
  <si>
    <t>Авт-сост.Посадский Н.</t>
  </si>
  <si>
    <t>978-5-906793-98-0</t>
  </si>
  <si>
    <t>Пасха и пасхалия. О времени празднования Пасхи (ИС)</t>
  </si>
  <si>
    <t>978-5-906793-79-9</t>
  </si>
  <si>
    <t>Скрижаль, Санкт-Петербург</t>
  </si>
  <si>
    <t>Память святого великомученика Георгия Победоносца. Православное Богослужение (ИС)</t>
  </si>
  <si>
    <t>978-5-7429-0473-1</t>
  </si>
  <si>
    <t>Вече, Гриф, Изд-во Лепта, Москва</t>
  </si>
  <si>
    <t>Бог везде, а с ним и радость ... Игумения и сестры Акатовского монастыря во время гонений (ИС)</t>
  </si>
  <si>
    <t>978-5-906529-22-0</t>
  </si>
  <si>
    <t>Детям о православной вере. Книга вторая. Пособие для занятий в воскресных школах (ИС)</t>
  </si>
  <si>
    <t>Слово о смерти. Избранные творения (ИС)</t>
  </si>
  <si>
    <t>Без смирения нет спасения. По творениям святого праведного Иоанна Кронштадтского (ИС)</t>
  </si>
  <si>
    <t>Сост. Олейникова Д.</t>
  </si>
  <si>
    <t>978-5-9968-0492-4</t>
  </si>
  <si>
    <t>Прот. Василий Михайловский</t>
  </si>
  <si>
    <t>978-5-7533-0529-9</t>
  </si>
  <si>
    <t>Требник малый на ц/сл. яз. (в 2-х томах) (ИС)</t>
  </si>
  <si>
    <t>978-5-7533-1135-1</t>
  </si>
  <si>
    <t>Епископ Митрофан (Баданин)</t>
  </si>
  <si>
    <t>Преподобный Рафаил исповедник. Жития Оптинских Святых (ИС)</t>
  </si>
  <si>
    <t>978-5-86594-210-8</t>
  </si>
  <si>
    <t>Из грек в варяги. Рассказы, очерки (ИС)</t>
  </si>
  <si>
    <t>Богатырев А</t>
  </si>
  <si>
    <t>978-5-7533-1067-5</t>
  </si>
  <si>
    <t>Сост. Дементьев Д.</t>
  </si>
  <si>
    <t>Про Колю, Ваню и бабушку. Рассказы (ИС)</t>
  </si>
  <si>
    <t>Калюжная Л</t>
  </si>
  <si>
    <t>978-5-7533-1082-8</t>
  </si>
  <si>
    <t>Богослужения Триоди Цветной (ИС)</t>
  </si>
  <si>
    <t>Рогалева И.</t>
  </si>
  <si>
    <t>Благовествование четырех Евангелистов, сведенное в одно последовательное повествование (БИС)</t>
  </si>
  <si>
    <t>Сост. Гладков Б.</t>
  </si>
  <si>
    <t>978-985-7102-43-3</t>
  </si>
  <si>
    <t>Всероссийский духовник. Воспоминания об архимандрите Иоанне (Крестьянкине) (ИС)</t>
  </si>
  <si>
    <t>978-5-905951-06-0</t>
  </si>
  <si>
    <t>978-985-511-932-7</t>
  </si>
  <si>
    <t>Святая гора и 100 афонских старцев (ИС)</t>
  </si>
  <si>
    <t>978-5-906853-22-6</t>
  </si>
  <si>
    <t>978-5-9968-0503-7</t>
  </si>
  <si>
    <t>Молитвослов. Воскресная служба мирским чином. Правило ко причастию. Тропари, кондаки, молитвы разные (ИС)</t>
  </si>
  <si>
    <t>Сост. Петрова Т.</t>
  </si>
  <si>
    <t>Молитвослов для самых маленьких (ИС)</t>
  </si>
  <si>
    <t>Случаен ли мир?.. и другие рассказы. Духовный путь (ИС)</t>
  </si>
  <si>
    <t>978-5-373-06963-2</t>
  </si>
  <si>
    <t>Святая Гора - высочайшая точка Земли (ИС)</t>
  </si>
  <si>
    <t>Митроп. Николай (Хаджиниколау)</t>
  </si>
  <si>
    <t>978-5-7533-1184-9</t>
  </si>
  <si>
    <t>Солнышко в снегу (БИС)</t>
  </si>
  <si>
    <t>978-985-511-794-1</t>
  </si>
  <si>
    <t>Сост. Горбачева Н.Б.</t>
  </si>
  <si>
    <t>Символик, Москва</t>
  </si>
  <si>
    <t>Ищите прежде Царствия Божия... Как незрячий человек нашел свое счастье (ИС)</t>
  </si>
  <si>
    <t>978-5-906549-50-1</t>
  </si>
  <si>
    <t>Ангелина. Роман (без ИС)</t>
  </si>
  <si>
    <t>Смела, "Тясмин"</t>
  </si>
  <si>
    <t>978-966-7036-95-9</t>
  </si>
  <si>
    <t>Прот. Валериан Кречетов</t>
  </si>
  <si>
    <t>Врачевание души. Исповедь. Таинства и обряды (ИС)</t>
  </si>
  <si>
    <t>Священник Павел Гумеров</t>
  </si>
  <si>
    <t>978-5-905793-74-5</t>
  </si>
  <si>
    <t>Радуйся, Благодатная! (ИС)</t>
  </si>
  <si>
    <t>Архим. Василий (Бакояннис)</t>
  </si>
  <si>
    <t>978-5-7533-1160-3</t>
  </si>
  <si>
    <t>Благословенно Царство. Вопросы и ответы о православном богослужении(ИС)</t>
  </si>
  <si>
    <t>Кашкин А., Бирюкова М.</t>
  </si>
  <si>
    <t>978-5-98599-167-3</t>
  </si>
  <si>
    <t>Житие святых страстотерпцев благоверных князей Бориса и Глеба (ИС)</t>
  </si>
  <si>
    <t>978-5-00009-083-1</t>
  </si>
  <si>
    <t>Руководство по исповеди для священников и мирян (ИС)</t>
  </si>
  <si>
    <t>Митрополит Митрофан Бан</t>
  </si>
  <si>
    <t>Издательство КАМНО</t>
  </si>
  <si>
    <t>978-9975-4446-2-0</t>
  </si>
  <si>
    <t>Святитель Филарет (Дроздов)</t>
  </si>
  <si>
    <t>Христос в детской. Рассказы (БИС)</t>
  </si>
  <si>
    <t>Свенцицкий В.</t>
  </si>
  <si>
    <t>978-985-511-898-6</t>
  </si>
  <si>
    <t>Благословлю Господа на всякое время. Молитвы благодарственные ко Господу Богу и Пресвятой Богородице (ИС)</t>
  </si>
  <si>
    <t>Соколова О.</t>
  </si>
  <si>
    <t>Воспоминание о Промысле Божием, милующем нас, не понимающих Его любви (ИС)</t>
  </si>
  <si>
    <t>Свято Успенский Псково-Печерский монастырь</t>
  </si>
  <si>
    <t>978-5-9908186-1-3</t>
  </si>
  <si>
    <t>Александро-Невский Ново-тихвинский жен.мон.</t>
  </si>
  <si>
    <t>Иеромонах Роман (Матюшин)</t>
  </si>
  <si>
    <t>Санкт-Петербург, Черная речка</t>
  </si>
  <si>
    <t>978-5-99074-414-1</t>
  </si>
  <si>
    <t>Светел дом. Стихотворения для детей (ИС)</t>
  </si>
  <si>
    <t>Прп. Паисий Святогорец</t>
  </si>
  <si>
    <t>978-5-91173-473-2</t>
  </si>
  <si>
    <t>Православный пост. Таинства и обряды (ИС)</t>
  </si>
  <si>
    <t>Спасо-Преображенский Валаамский м-рь</t>
  </si>
  <si>
    <t>Преподобные Сергий и Герман, Валаамские чудотворцы. Исторические сведения и чудеса. Акафист (ИС)</t>
  </si>
  <si>
    <t>Люди церкви, которых я знал (УПЦ)</t>
  </si>
  <si>
    <t>978-960-87075-4-2</t>
  </si>
  <si>
    <t>Акафист святителю Алексию Московскому (ИС)</t>
  </si>
  <si>
    <t>Меч духовный. Избранные изречения протоиерея Валериана Кречетова (ИС)</t>
  </si>
  <si>
    <t>978-5-9905-0344-1</t>
  </si>
  <si>
    <t>На пути к вечности. Святитель Лука (Войно-Ясенецкий) (ИС)</t>
  </si>
  <si>
    <t>Сост. Чунтонова Н.</t>
  </si>
  <si>
    <t>978-5-9905-0341-0</t>
  </si>
  <si>
    <t>Твердость духа. Священномученик митрополит Серафим (Чичагов) (ИС)</t>
  </si>
  <si>
    <t>Святые отцы о ревности и зависти (ИС)</t>
  </si>
  <si>
    <t>978-5-906853-31-8</t>
  </si>
  <si>
    <t>С-Пб Изд. "Град духовный"</t>
  </si>
  <si>
    <t>Чтите отеческие предания. Преподобный Филарет игумен Глинский (ИС)</t>
  </si>
  <si>
    <t>978-5-87389-080-4</t>
  </si>
  <si>
    <t>Брак-пристань целомудрия. По творениям святителя Феофана Затворника (ИС)</t>
  </si>
  <si>
    <t>Сост. Коннова Ю.</t>
  </si>
  <si>
    <t>978-5-9968-0512-9</t>
  </si>
  <si>
    <t>Сост. Киселева Д.</t>
  </si>
  <si>
    <t>Сост. Санчес И.</t>
  </si>
  <si>
    <t>Смирение угодно Богу. По творениям прп. Ефрема Сирина (ИС)</t>
  </si>
  <si>
    <t>978-5-9968-0493-1</t>
  </si>
  <si>
    <t>О видимом и невидимом (БИС)</t>
  </si>
  <si>
    <t>978-985-7102-42-6</t>
  </si>
  <si>
    <t>978-5-00-052158-8</t>
  </si>
  <si>
    <t>978-5-00-052153-3</t>
  </si>
  <si>
    <t>978-5-00-052131-1</t>
  </si>
  <si>
    <t>Акафист святому пророку и крестителю Господню Иоанну Предтече (ИС)</t>
  </si>
  <si>
    <t>978-5-00052-278-3</t>
  </si>
  <si>
    <t>Оптинский альманах. Крестный путь (ИС)</t>
  </si>
  <si>
    <t>978-5-91173-475-6</t>
  </si>
  <si>
    <t>Зеленая карета. Стихи (БИС)</t>
  </si>
  <si>
    <t>978-985-511-886-3</t>
  </si>
  <si>
    <t>Жизнь как жертва. Подвиг женщины (ИС)</t>
  </si>
  <si>
    <t>Грудкина Т.</t>
  </si>
  <si>
    <t>978-5-906853-42-4</t>
  </si>
  <si>
    <t>На Северный Афон: Записки студента-паломника на Валаам (ИС)</t>
  </si>
  <si>
    <t>Отец Арсений (ИС)</t>
  </si>
  <si>
    <t>Акафист преподобному Силуану Афонскому (ИС)</t>
  </si>
  <si>
    <t>Тайное сокровище.Рассказ о свт. Филарете Милостивом (БИС)</t>
  </si>
  <si>
    <t>О жизни и чудесах блаженной Матроны. Акафист (ИС)</t>
  </si>
  <si>
    <t>978-5-89101-545-6</t>
  </si>
  <si>
    <t>Там, где не видно Бога. Книга притч и утешений, к/ф (ИС)</t>
  </si>
  <si>
    <t>Прямой эфир. Вопросы и ответы. Выпуск 1 (ИС)</t>
  </si>
  <si>
    <t>Прот. Димитрий Смирнов</t>
  </si>
  <si>
    <t>Православное Сестричество во имя Прпмч. Елизаветы, Москва</t>
  </si>
  <si>
    <t>Пути Господни. Радость узнавания. Рассказы (ИС)</t>
  </si>
  <si>
    <t>978-5-906549-27-3</t>
  </si>
  <si>
    <t>ПСТГУ, Эксмо, Москва</t>
  </si>
  <si>
    <t>Сост. Малягин В.</t>
  </si>
  <si>
    <t>70х100/24</t>
  </si>
  <si>
    <t>Детям о православной вере. Пособие для занятий в воскресных школах. Книга четвертая (ИС)</t>
  </si>
  <si>
    <t>978-5-906529-25-1</t>
  </si>
  <si>
    <t>Детям о православной вере. Пособие для занятий в воскресных школах. Комплект в 4-х книгах (ИС)</t>
  </si>
  <si>
    <t>978-5-905793-57-8</t>
  </si>
  <si>
    <t>Опыт построения исповеди. Архимандрит Иоанн (Крестьянкин) ИС)</t>
  </si>
  <si>
    <t>О храме Божием и о служащих в нем (ИС)</t>
  </si>
  <si>
    <t>Свт. Симеон, архиепископ Солунский</t>
  </si>
  <si>
    <t>978-5-906853-38-7</t>
  </si>
  <si>
    <t>Имон или пожертвованное детство (ИС)</t>
  </si>
  <si>
    <t>Марнов С</t>
  </si>
  <si>
    <t>978-5-93313-183-0</t>
  </si>
  <si>
    <t>Свщмч. Киприан, еп. Карфагенский</t>
  </si>
  <si>
    <t>Книга о единстве Церкви (ИС)</t>
  </si>
  <si>
    <t>978-5-906853-53-0</t>
  </si>
  <si>
    <t>Прот. Александр Акулов</t>
  </si>
  <si>
    <t>Благочестие</t>
  </si>
  <si>
    <t>978-5-91173-486-2</t>
  </si>
  <si>
    <t>Преподобный Ефрем Сирин. Домостроительство спасения. Собрание творений (ИС)</t>
  </si>
  <si>
    <t>978-5-906853-60-8</t>
  </si>
  <si>
    <t>Монах Арсений (Святогорский)</t>
  </si>
  <si>
    <t>Покаяние очищает душу. По творениям свт. Филарета Московского (ИС)</t>
  </si>
  <si>
    <t>978-5-9968-0524-2</t>
  </si>
  <si>
    <t>978-5-93313-190-8</t>
  </si>
  <si>
    <t>Сост. Есаянц О.</t>
  </si>
  <si>
    <t>Преподобный Ефрем Сирин. Толкование на Пятикнижие. Собрание творений (ИС)</t>
  </si>
  <si>
    <t>978-985-6365-69-3</t>
  </si>
  <si>
    <t>Это у меня в крови. Улыбаться болезни. Дневник (без ИС)</t>
  </si>
  <si>
    <t>Попова М.</t>
  </si>
  <si>
    <t>978-5-00-052156-4</t>
  </si>
  <si>
    <t>978-5-00-052144-1</t>
  </si>
  <si>
    <t>Вознесение Господне. История. Богослужение. Акафист. Слово пастыря. Праздники Лета Господня (ИС)</t>
  </si>
  <si>
    <t>9978-5-00052-100-7</t>
  </si>
  <si>
    <t>Икона Пресвятой Богородицы "Млекопитательница". Чудеса, акафист, канон, молитвы, инф.для паломников (ИС)</t>
  </si>
  <si>
    <t>Икона Пресвятой Богородицы "Неопалимая купина". Чудеса, акафист, канон, молитвы, инф.для паломнников (ИС)</t>
  </si>
  <si>
    <t>Икона Пресвятой Богородицы "Спорительница хлебов". Чудеса, акафист, канон,молитвы, инф.для паломников(ИС)</t>
  </si>
  <si>
    <t>Икона Пресвятой Богородицы "Всех скорбящих радость". Чудеса, акафист, канон, молитвы, инф.для паломников (ИС)</t>
  </si>
  <si>
    <t>978-5-00052-194-6</t>
  </si>
  <si>
    <t>Икона Пресвятой Богородицы "Скоропослушница". Чудеса, акафист, канон, молитвы, инф.для паломников (ИС)</t>
  </si>
  <si>
    <t>978-5-00052-344-5</t>
  </si>
  <si>
    <t>Икона Пресвятой Богородицы "Трех Радостей". Чудеса, акафист, канон, молитвы, инф.для паломников (ИС)</t>
  </si>
  <si>
    <t>978-5-00052-346-9</t>
  </si>
  <si>
    <t>Икона Пресвятой Богородицы "Целительница". Чудеса, акафист, канон, молитвы, инф.для паломников (ИС)</t>
  </si>
  <si>
    <t>978-5-00052-347-6</t>
  </si>
  <si>
    <t>978-5-00052-338-4</t>
  </si>
  <si>
    <t>Икона Пресвятой Богородицы "Взыскание погибших". Чудеса, акафист, канон, молитвы, инф.для паломников (ИС)</t>
  </si>
  <si>
    <t>Икона Пресвятой Богородицы "Избавительница". Чудеса, акафист, канон, молитвы, инф.для паломников (ИС)</t>
  </si>
  <si>
    <t>978-5-00052-342-1</t>
  </si>
  <si>
    <t>Икона Пресвятой Богородицы "Споручница грешных". Чудеса, акафист, канон, молитвы, инф.для паломников(ИС)</t>
  </si>
  <si>
    <t>978-5-00052-345-2</t>
  </si>
  <si>
    <t>Путь к Небесной радости: от Великого поста до Пятидесятницы (ИС)</t>
  </si>
  <si>
    <t>978-5-88017-594-9</t>
  </si>
  <si>
    <t>Для японцев он стал японцем. Апостольский путь святителя Николая (Касаткина) (ИС)</t>
  </si>
  <si>
    <t>978-5-7789-0303-6</t>
  </si>
  <si>
    <t>Мудрость отцов-пустынников (ИС)</t>
  </si>
  <si>
    <t>Автор-сост. Тростникова Е.</t>
  </si>
  <si>
    <t>75х100/32</t>
  </si>
  <si>
    <t>978-5-699-91392-3</t>
  </si>
  <si>
    <t>Протопресвитер Михаил Макридис</t>
  </si>
  <si>
    <t>978-5-905793-62-2</t>
  </si>
  <si>
    <t>О святых иконах (ИС)</t>
  </si>
  <si>
    <t>978-5-9968-0527-3</t>
  </si>
  <si>
    <t>Акафист Пресвятой Богородице в честь иконы Ее Абалатской (ИС)</t>
  </si>
  <si>
    <t>Акафист Пресвятой Богородице в честь иконы Ее "Живоносный источник" (ИС)</t>
  </si>
  <si>
    <t>Акафист Пресвятой Богородице в честь иконы Ее Достойно есть (ИС)</t>
  </si>
  <si>
    <t>Преподобный Ефрем Сирин. Толкование на Послания апостола Павла. Собрание творений (ИС)</t>
  </si>
  <si>
    <t>По следам Евангельской истории. Проповеди от Пасхи до Пятидесятницы (ИС)</t>
  </si>
  <si>
    <t>157ммх197мм</t>
  </si>
  <si>
    <t>978-5-9908186-2-0</t>
  </si>
  <si>
    <t>Житие оптинского старца Макария (ИС)</t>
  </si>
  <si>
    <t>Схиархимандрит Агапит (Беловидов)</t>
  </si>
  <si>
    <t>978-5-86594-215-3</t>
  </si>
  <si>
    <t>Воздвиженье, Москва</t>
  </si>
  <si>
    <t>Моя рыбалка на Афоне (без ИС)</t>
  </si>
  <si>
    <t>Киев. ИД "Адеф-Украина"</t>
  </si>
  <si>
    <t>978-617-7393-09-1</t>
  </si>
  <si>
    <t>Яко да исцелеете. Несколько слов и молитв при раковых заболеваниях (УПЦ)</t>
  </si>
  <si>
    <t>978-5-906853-93-6</t>
  </si>
  <si>
    <t>Элеос, Тверь</t>
  </si>
  <si>
    <t>978-5-7533-1238-9</t>
  </si>
  <si>
    <t>Сердце чисто созижди во мне, Боже. Беседы и наставления святых подвижников о посте (ИС)</t>
  </si>
  <si>
    <t>Изд-во "Ника"</t>
  </si>
  <si>
    <t>Молитвы ко Пресвятой Богородице. Богородичное правило. Пяточисленные молитвы(ИС)</t>
  </si>
  <si>
    <t>978-5-89439-154-0</t>
  </si>
  <si>
    <t>Вера без дел мертва. По творениям преподобного Амвросия Оптинского (ИС)</t>
  </si>
  <si>
    <t>978-5-9968-0543-3</t>
  </si>
  <si>
    <t>978-5-905793-95-0</t>
  </si>
  <si>
    <t>978-5-905331-01-5</t>
  </si>
  <si>
    <t>Смысл испытаний человека. По трудам русских богословов и мыслителей</t>
  </si>
  <si>
    <t>О духовной жизни и молитве Иисусовой (ИС)</t>
  </si>
  <si>
    <t>У Бога все живы. Православный обряд погребения. Утешение скорбящему. Канон о усопшем. Чин литии (ИС)</t>
  </si>
  <si>
    <t>Христианские песнопения Пресвятой Царице Небесной. Приснодеве Марии Богородице(БИС)</t>
  </si>
  <si>
    <t>Акафист Пресвятой Богородице в честь иконы Ее Боголюбской (ИС)</t>
  </si>
  <si>
    <t>978-5-9909613-6-4</t>
  </si>
  <si>
    <t>О необходимости духовного руководителя. Прп. Паисий Святогорец (Арсений Эзнепидис) (ИС)</t>
  </si>
  <si>
    <t>Размышления о бессмертной душе (ИС)</t>
  </si>
  <si>
    <t>Царский венец. Роман (ИС)</t>
  </si>
  <si>
    <t>978-5-91173-504-3</t>
  </si>
  <si>
    <t>Житие и деяния преподобного Саввы Нового, подвизавшегося на Святой Горе Афон (ИС)</t>
  </si>
  <si>
    <t>Свт. Филофей Патриарх Константинопольский</t>
  </si>
  <si>
    <t>978-5-906853-88-2</t>
  </si>
  <si>
    <t>В помощь кающимся. Из сочинений святителя Игнатия (Брянчанинова) (ИС)</t>
  </si>
  <si>
    <t>К незакатному Свету. Анатолий Жураковский: пастырь, поэт, мученик (ИС)</t>
  </si>
  <si>
    <t>Проценко П.</t>
  </si>
  <si>
    <t>978-5-7429-0486-1</t>
  </si>
  <si>
    <t>В радость или в тягость? Размышления матушки о современной духовной жизни (ИС)</t>
  </si>
  <si>
    <t>Захарчук М.Г.</t>
  </si>
  <si>
    <t>978-5-905793-77-6</t>
  </si>
  <si>
    <t>Страсти (ИС)</t>
  </si>
  <si>
    <t>Блаженный Августин</t>
  </si>
  <si>
    <t>Энхиридион к Лаврентию, или о вере, надежде и любви (ИС)</t>
  </si>
  <si>
    <t>978-5-906911-08-7</t>
  </si>
  <si>
    <t>Символ Византии. Серия "Наши небесные друзья" (меловка) (ИС)</t>
  </si>
  <si>
    <t>978-5-4247-0018-7</t>
  </si>
  <si>
    <t>Постная кухня: универсальные рецепты для всей семьи (ИС)</t>
  </si>
  <si>
    <t>978-5-00059-140-6</t>
  </si>
  <si>
    <t>Птичка Небесная Луга Духовного. Рассказ о клыковской старице Сепфоре (ИС)</t>
  </si>
  <si>
    <t>978-5-00059-155-0</t>
  </si>
  <si>
    <t>Иеромон. Роман (Матюшин)</t>
  </si>
  <si>
    <t>Пальмира, Санкт-Петербург</t>
  </si>
  <si>
    <t>Чудный свет. Стихотворения (ИС)</t>
  </si>
  <si>
    <t>978-5-521-00248-1</t>
  </si>
  <si>
    <t>978-5-89439-150-2</t>
  </si>
  <si>
    <t>Сияние Афона (ИС)</t>
  </si>
  <si>
    <t>978-5-00009-129-6</t>
  </si>
  <si>
    <t>Акафист ПБ в честь иконы Ее "Одигитрия" Смоленская (ИС)</t>
  </si>
  <si>
    <t>978-5-9968-0530-0</t>
  </si>
  <si>
    <t>Прот. Всеволод Шпиллер</t>
  </si>
  <si>
    <t>978-5-7429-0838-8</t>
  </si>
  <si>
    <t>Слово Крестное. Проповеди (без ИС)</t>
  </si>
  <si>
    <t>Епископ Петр (Екатериновский)</t>
  </si>
  <si>
    <t>978-5-906911-13-1</t>
  </si>
  <si>
    <t>Указание пути ко спасению. Опыт аскетики (в сокращении) (ИС)</t>
  </si>
  <si>
    <t>Как сохранить душевный мир. Исцеление (ИС)</t>
  </si>
  <si>
    <t>978-5-91173-506-7</t>
  </si>
  <si>
    <t>Молитвослов. Молитвы утренние и вечерние. Правило ко Святому Причащению (ИС)</t>
  </si>
  <si>
    <t>Кто нас разлучит от любви Божией? Книга о священноисповеднике епископе Ковровском Афанасии (Сахарове) (ИС)</t>
  </si>
  <si>
    <t>Косик О.</t>
  </si>
  <si>
    <t>9785-7429-0493-9</t>
  </si>
  <si>
    <t>О любви. К 71-й годовщине священнической хиротонии Старца Архимандрита Иоанна (Крестьянкина) (без ИС)</t>
  </si>
  <si>
    <t>Тесный путь. Рассказы для души (ИС)</t>
  </si>
  <si>
    <t>978-5-905793-89-9</t>
  </si>
  <si>
    <t>Сост. Иеродиакон Панфутий (Фокин)</t>
  </si>
  <si>
    <t>978-5-00009-136-4</t>
  </si>
  <si>
    <t>Драгоценный Божий дар. Время земной жизни архим. Георгия (Тертышникова) (ИС)</t>
  </si>
  <si>
    <t>80х100/32</t>
  </si>
  <si>
    <t>Духовники о духовничестве. Девять бесед со священниками (ИС)</t>
  </si>
  <si>
    <t>Виноградов Л.</t>
  </si>
  <si>
    <t>978-5-9909282-0-6</t>
  </si>
  <si>
    <t>**)Просим Вас количество заказанных книг указывать только в штуках</t>
  </si>
  <si>
    <t>Лихачев В.</t>
  </si>
  <si>
    <t>Мама в кубе плюс один (ИС)</t>
  </si>
  <si>
    <t>Мосунова Д.</t>
  </si>
  <si>
    <t>978-5-906793-13-3</t>
  </si>
  <si>
    <t>Мама в кубе (ИС)</t>
  </si>
  <si>
    <t>978-5-906793-23-2</t>
  </si>
  <si>
    <t>978-5-905793-96-7</t>
  </si>
  <si>
    <t>978-5-905793-99-8</t>
  </si>
  <si>
    <t>Дорога к небу. Том 2. Поэзия и проза лауреатов и номинантов Патриаршей литературной премии 2016 год (ИС)</t>
  </si>
  <si>
    <t>Молотников М.</t>
  </si>
  <si>
    <t>Дневник инока. Письма. Воспоминания в 3-х томах (ИС)</t>
  </si>
  <si>
    <t>Епископ Вениамин (Милов)</t>
  </si>
  <si>
    <t>978-5-00009-140-1</t>
  </si>
  <si>
    <t>Акафист Святой мученице Татиане Римской (ИС)</t>
  </si>
  <si>
    <t>978-5-93313-195-3</t>
  </si>
  <si>
    <t>978-5-93313-194-6</t>
  </si>
  <si>
    <t>Возвращение на Мару. Повесть (ИС)</t>
  </si>
  <si>
    <t>978-5-91362-712-4</t>
  </si>
  <si>
    <t>Отвергнутый дар (ИС)</t>
  </si>
  <si>
    <t>978-5-906911-01-8</t>
  </si>
  <si>
    <t>Святой Андрей (ИС)</t>
  </si>
  <si>
    <t>978-5-906911-20-9</t>
  </si>
  <si>
    <t>Воскресение, Москва</t>
  </si>
  <si>
    <t>Избранное. Архимандрит Иоанн (Крестьянкин) (ИС)</t>
  </si>
  <si>
    <t>Архим. Иоанн Крестьянкин</t>
  </si>
  <si>
    <t>978-5-906241-25-2</t>
  </si>
  <si>
    <t>Ваше паломничество в Крым. Исторические очерки. Небесные покровители. Молитвы. Путеводитель (ИС)</t>
  </si>
  <si>
    <t>Каршилов Е.В.</t>
  </si>
  <si>
    <t>978-5-00059-040-9</t>
  </si>
  <si>
    <t>Огласительные беседы с крещаемыми (ИС)</t>
  </si>
  <si>
    <t>Архим. Борис (Холчев)</t>
  </si>
  <si>
    <t>Молитвослов с правилом ко Святому Причащению. Пасхальный канон /распятие золото на обложке/ (ИС)</t>
  </si>
  <si>
    <t>Зернышки. Добрые истории для малых ребят. Кн. 5, обл. фиолетового цвета (ИС)</t>
  </si>
  <si>
    <t>Зернышки. Добрые истории для малых ребят. Кн. 7, обл. белого цвета (ИС)</t>
  </si>
  <si>
    <r>
      <t>Зернышки. Добрые истории для малых ребят. Кн.3, обл. светло-зеленого цвета</t>
    </r>
    <r>
      <rPr>
        <sz val="8"/>
        <rFont val="Arial Cyr"/>
        <charset val="204"/>
      </rPr>
      <t>(ИС)</t>
    </r>
  </si>
  <si>
    <t>Зернышки. Добрые истории для малых ребят. Кн. 9, обл.бирюзого цвета (ИС)</t>
  </si>
  <si>
    <r>
      <t>Зернышки. Добрые истории для малых ребят. Кн.12, обл. сиреневого цвета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(ИС)</t>
    </r>
  </si>
  <si>
    <t>Зернышки. Добрые истории для малых ребят. Кн. 8, обл.горчичного цвета (ИС)</t>
  </si>
  <si>
    <t>Зернышки. Добрые истории для малых ребят. Кн. 6, обл. коричневого цвета (ИС)</t>
  </si>
  <si>
    <t>Зернышки. Добрые истории для малых ребят. Кн.1, обл. желтого цвета (ИС)</t>
  </si>
  <si>
    <t>Зернышки. Добрые истории для малых ребят. Кн.2, обл. синего цвета (ИС)</t>
  </si>
  <si>
    <t>Зернышки. Добрые истории для малых ребят. Кн.11, обл. розовая (ИС)</t>
  </si>
  <si>
    <t>Зернышки. Добрые истории для малых ребят. Кн.10, обл. бежевого цвета (ИС)</t>
  </si>
  <si>
    <t>Зернышки. Добрые истории для малых ребят. Кн.4, обл. малинового цвета (ИС)</t>
  </si>
  <si>
    <t>978-5-9909900-4-3</t>
  </si>
  <si>
    <t>978-5-9909900-3-6</t>
  </si>
  <si>
    <t>978-5-9909900-2-9</t>
  </si>
  <si>
    <t>978-5-9909900-1-2</t>
  </si>
  <si>
    <t>Житие и чудеса святой праведной блаженной Матроны Московской, 1 том (ИС)</t>
  </si>
  <si>
    <t>Под ред. игум.Феофании</t>
  </si>
  <si>
    <t>Покровский ствропигиальный женский монастырь, Москва</t>
  </si>
  <si>
    <t>978-5-9909443-1-2</t>
  </si>
  <si>
    <t>Утешение скорбящим (ИС)</t>
  </si>
  <si>
    <t>978-5-9909443-4-3</t>
  </si>
  <si>
    <t>Как правильно подготовиться к исповеди (ИС)</t>
  </si>
  <si>
    <t>978-5-906911-00-1</t>
  </si>
  <si>
    <t>978-5-906911-48-3</t>
  </si>
  <si>
    <t>Сост. прот. Серафим Слободской</t>
  </si>
  <si>
    <t>Архимандрит Кирилл (Павлов)</t>
  </si>
  <si>
    <t>Святые древнего Уэльса (ИС)</t>
  </si>
  <si>
    <t>Говард Хьюз</t>
  </si>
  <si>
    <t>978-5-00009-145-6</t>
  </si>
  <si>
    <t>Вера спасает человека. По творениям святителя Филарета Московского (ИС)</t>
  </si>
  <si>
    <t>978-5-9968-0564-8</t>
  </si>
  <si>
    <t>Если нет духовника. Ответы священников на вопросы о вере и христианской жизни (ИС)</t>
  </si>
  <si>
    <t>Слово старца христианам в миру живущим (ИС)</t>
  </si>
  <si>
    <t>978-5-4247-0067-5</t>
  </si>
  <si>
    <t>О таинстве крещения. Азы православия (БИС)</t>
  </si>
  <si>
    <t>Единственная радость. Стихотворения иеромонаха Романа (ИС)</t>
  </si>
  <si>
    <t>Иеромонах Роман (Матюшин-Правдин)</t>
  </si>
  <si>
    <t>978-5-521-00659-5</t>
  </si>
  <si>
    <t>Молитвослов для исповеди и причастия (ИС)</t>
  </si>
  <si>
    <t>978-5-7877-0110-4</t>
  </si>
  <si>
    <t>интегр.</t>
  </si>
  <si>
    <t>Притчи святителя Николая Сербского (ИС)</t>
  </si>
  <si>
    <t>978-5-699-91000-7</t>
  </si>
  <si>
    <t>Согрей свою душу Христовой любовью. Азбука духовного утешения (ИС)</t>
  </si>
  <si>
    <t>Схиигумен Савва (Остапенко)</t>
  </si>
  <si>
    <t>978-5-00059-195-6</t>
  </si>
  <si>
    <t>Фарватер для молодых. Инструкция по безопасности для подростков и их родителей (ИС)</t>
  </si>
  <si>
    <t>Качан Э.</t>
  </si>
  <si>
    <t>978-5-905793-93-6</t>
  </si>
  <si>
    <t>Грузинская рапсодия (ИС)</t>
  </si>
  <si>
    <t>978-5-7533-1095-8</t>
  </si>
  <si>
    <t>Первые шаги в храме.Таинства и обряды (ИС)</t>
  </si>
  <si>
    <t>978-5-7533-0764-4</t>
  </si>
  <si>
    <t>Дни светлой радости. Беседы о православных праздниках (ИС)</t>
  </si>
  <si>
    <t>Москва, Издательство храма Покрова Пресвятой Богородицы в Ясене</t>
  </si>
  <si>
    <t>978-5-905951-11-4</t>
  </si>
  <si>
    <t>Человек радостный (ИС)</t>
  </si>
  <si>
    <t>978-5-91133-523-4</t>
  </si>
  <si>
    <t>Теперь с тобою всегда Господь. (ИС)</t>
  </si>
  <si>
    <t>Сост. Тульская О.</t>
  </si>
  <si>
    <t>Оранта, Москва</t>
  </si>
  <si>
    <t>Исправление пути жизни христианина. О смысле Покаяния по творениям Святых Отцов.(ИС)</t>
  </si>
  <si>
    <t>Православный подвижник</t>
  </si>
  <si>
    <t>978-5-9500531-1-5</t>
  </si>
  <si>
    <t>Святые отцы о молитве. Беседы. Наставления. Советы.(ИС)</t>
  </si>
  <si>
    <t>978-5-9500531-0-8</t>
  </si>
  <si>
    <t>Духовный азбуковник. Послушание и возрождение (без ИС)</t>
  </si>
  <si>
    <t>Прп. Иосиф Исихаст</t>
  </si>
  <si>
    <t>Тайна смерти и жизни вечной. Разъяснения Святых Отцов. (ИС)</t>
  </si>
  <si>
    <t>978-5-9500531-2-2</t>
  </si>
  <si>
    <t>Житие и страдание священномученика Киприана и мученицы Иустины (ИС)</t>
  </si>
  <si>
    <t>978-5-906911-35-3</t>
  </si>
  <si>
    <t>Об антихристе, кончине мира и страшном суде (ИС)</t>
  </si>
  <si>
    <t>978-5-906911-51-3</t>
  </si>
  <si>
    <t>Солнце всегда взойдет. Повесть и рассказы (ИС)</t>
  </si>
  <si>
    <t>978-5-9909900-9-8</t>
  </si>
  <si>
    <t>90х60/16</t>
  </si>
  <si>
    <t>Дорога к небу. Том 3. Поэзия и проза лауреатов и номинантов Патриаршей литературной премии 2016-2017 годы (ИС)</t>
  </si>
  <si>
    <t>978-5-91173-512-8</t>
  </si>
  <si>
    <t>Не бойтесь скорбей и болезней. Советы и наставления в духовной жизни. Схиигумен Савва (Остапенко) (ИС)</t>
  </si>
  <si>
    <t>978-5-00059-194-9</t>
  </si>
  <si>
    <t>Преподобный Амвросий Оптинский</t>
  </si>
  <si>
    <t>978-5-9907708-9-8</t>
  </si>
  <si>
    <t>Афонский старец Макарий (ИС)</t>
  </si>
  <si>
    <t>978-5-906911-02-5</t>
  </si>
  <si>
    <t>За помощью к старцам (ИС)</t>
  </si>
  <si>
    <t>Автор-сост. Булгакова И.</t>
  </si>
  <si>
    <t>978-5-04-004311-8</t>
  </si>
  <si>
    <t>Прот. Овчинников М.</t>
  </si>
  <si>
    <t>Школа молитвы (без ИС)</t>
  </si>
  <si>
    <t>Житие оптинского старца Льва (ИС)</t>
  </si>
  <si>
    <t>978-5-86594-231-3</t>
  </si>
  <si>
    <t>О временном и вечном. Беседы с молодежью (ИС)</t>
  </si>
  <si>
    <t>978-5-905951-12-1</t>
  </si>
  <si>
    <t>Москва, Издательство храма Покрова Пресвятой Богородицы в Ясенево</t>
  </si>
  <si>
    <t>Двойное дно (ИС)</t>
  </si>
  <si>
    <t>978-5-91173-525-8</t>
  </si>
  <si>
    <t>Похвала Божией Матери. Проповеди (ИС)</t>
  </si>
  <si>
    <t>978-5-7789-0311-1</t>
  </si>
  <si>
    <t>978-5-7789-0301-4</t>
  </si>
  <si>
    <t>О прощении обид и любви к ближним (ИС)</t>
  </si>
  <si>
    <t>978-5-89101-619-4</t>
  </si>
  <si>
    <t>Приход храма Св. Духа сошествия на Лазаревском кл-ще</t>
  </si>
  <si>
    <t>Духовный урожай святой Эллады. Подвижники Греции о нас и о себе (ИС)</t>
  </si>
  <si>
    <t>Священник Дионисий Тацис</t>
  </si>
  <si>
    <t>С Христом всегда легко. Поучения греческих старцев (ИС)</t>
  </si>
  <si>
    <t>Апостол веры, Москва</t>
  </si>
  <si>
    <t>Зачем мне креститься? (ИС)</t>
  </si>
  <si>
    <t>978-5-89101-594-4</t>
  </si>
  <si>
    <t>978-5-906652-97-3</t>
  </si>
  <si>
    <t>Царский путь Креста Господня (ИС)</t>
  </si>
  <si>
    <t>Святитель Иоанн Максимович, митро</t>
  </si>
  <si>
    <t>978-5-906911-62-9</t>
  </si>
  <si>
    <t>Протоиерей Валериан Кречетов</t>
  </si>
  <si>
    <t>Минск</t>
  </si>
  <si>
    <t>Таинство крещения. Смысл и важность крещения (ИС)</t>
  </si>
  <si>
    <t>Сердцем моим страдаю о Вас...Схиархимандрит Серафим (Романцов) (ИС)</t>
  </si>
  <si>
    <t>Чесноков З., Чесноков Н.</t>
  </si>
  <si>
    <t>978-5-7533-1349-2</t>
  </si>
  <si>
    <t>Лаврский архимандрит Кирилл (ИС)</t>
  </si>
  <si>
    <t>Сост. архим. Макарий (Веретенников</t>
  </si>
  <si>
    <t>978-5-7789-0309-8</t>
  </si>
  <si>
    <t>Святитель Василий Рязанский. Житие. Акафист (ИС)</t>
  </si>
  <si>
    <t>978-5-9500757-5-9</t>
  </si>
  <si>
    <t>Первые шаги в православном храме (ИС)</t>
  </si>
  <si>
    <t>Помощник преподобного Сергия. Жизнеописание. Духовный алфавит архимандрита Кирилла (Павлова) (ИС)</t>
  </si>
  <si>
    <t>Сост. Соколова О.</t>
  </si>
  <si>
    <t>Стань счастливой. Мужской взгляд на женские проблемы (ИС)</t>
  </si>
  <si>
    <t>Лебедев В.</t>
  </si>
  <si>
    <t>978-5-9500223-7-1</t>
  </si>
  <si>
    <t>430 Отеческих советов как правильно устроить свою духовную жизнь (ИС Молдо</t>
  </si>
  <si>
    <t>978-5-7877-0070-1</t>
  </si>
  <si>
    <t>Акафист святым новомученикам и исповедникам церкви русской (ИС)</t>
  </si>
  <si>
    <t>978-5-93313-198-4</t>
  </si>
  <si>
    <t>Оранта, Терирем</t>
  </si>
  <si>
    <t>Псалтирь святаго Ефрема Сирианина (ИС)</t>
  </si>
  <si>
    <t>978-5-7877-0089-3</t>
  </si>
  <si>
    <t>Сост. Тимченко С. В.</t>
  </si>
  <si>
    <t>Молитвословия за трапезой (ИС)</t>
  </si>
  <si>
    <t>Святитель Афанасий (Сахаров)</t>
  </si>
  <si>
    <t>978-5-00059-210-6</t>
  </si>
  <si>
    <t>Аскетические творения. Послания (ИС)</t>
  </si>
  <si>
    <t>Святитель Феолипт Филадельфийск</t>
  </si>
  <si>
    <t>978-5-906911-80-3</t>
  </si>
  <si>
    <t>Архиеп. Аверкий (Таушев)</t>
  </si>
  <si>
    <t>Издательство</t>
  </si>
  <si>
    <t>Помянник (ИС) (разные обложки с крестом)</t>
  </si>
  <si>
    <t>Святая Людмила (ИС)</t>
  </si>
  <si>
    <t>сост. Филимонова Л. и Чуткова Л.</t>
  </si>
  <si>
    <t>978-5-906911-67-4</t>
  </si>
  <si>
    <t>Осень жизни - время золотое (ИС)</t>
  </si>
  <si>
    <t>Есаулова Е., Сараджишвили М., Андр</t>
  </si>
  <si>
    <t>978-5-9909076-5-2</t>
  </si>
  <si>
    <t>Терирем, Москва</t>
  </si>
  <si>
    <t>Не поклонимся греху. Святоотеческое учение о борьбе со страстями (ИС)</t>
  </si>
  <si>
    <t>Святитель Николай (Могилевский)</t>
  </si>
  <si>
    <t>7а</t>
  </si>
  <si>
    <t>Москва, Лепта Книга</t>
  </si>
  <si>
    <t>Зерна - Слово, Рязань</t>
  </si>
  <si>
    <t>Мои любимые рассказы (ИС)</t>
  </si>
  <si>
    <t>978-5-906529-32-9</t>
  </si>
  <si>
    <t>Дороже всего-Святое Православие. Избранное из творений в 2-х томах (УПЦ)</t>
  </si>
  <si>
    <t>Мсква, Севастополь</t>
  </si>
  <si>
    <t>978-5-990915-2-2</t>
  </si>
  <si>
    <t>Святые, коим Господь даровал особую благодать исцелять болезни и подавать помощь в других нуждах (УПЦ)</t>
  </si>
  <si>
    <t>978-5-93313-205-9</t>
  </si>
  <si>
    <t>Дети-дар Божий или Опыт православного усыновления (ИС)</t>
  </si>
  <si>
    <t>Книги, на которые не распространяются скидки</t>
  </si>
  <si>
    <t>978-5-7533-1142-9</t>
  </si>
  <si>
    <t>978-5-7533-1094-1</t>
  </si>
  <si>
    <t>Святая гора Афон</t>
  </si>
  <si>
    <t>Сухинина Н.</t>
  </si>
  <si>
    <t>Алавастр</t>
  </si>
  <si>
    <t>(р) Времена года. Рассказы о периодах жизни человека (ИС)</t>
  </si>
  <si>
    <t>978-5-905019-10-4</t>
  </si>
  <si>
    <t>Громов А.</t>
  </si>
  <si>
    <t>(Р) Жизнь как на ладони. Повесть. Книга вторая (без ИС)</t>
  </si>
  <si>
    <t>Черных В.</t>
  </si>
  <si>
    <t>978-5-906911-25-4</t>
  </si>
  <si>
    <t>автор-сост.инок Алексий</t>
  </si>
  <si>
    <t>Ред.-сост. Бабенко Е.</t>
  </si>
  <si>
    <t>ООО "Издательскийй дом "Покров ПРО"</t>
  </si>
  <si>
    <t>978-5-9905544-8-1</t>
  </si>
  <si>
    <t>(р) Мера бытия. Повесть (ИС)</t>
  </si>
  <si>
    <t>(Р) Не продавайте жемчужное ожерелье (ИС)</t>
  </si>
  <si>
    <t>978-5-905019-07-4</t>
  </si>
  <si>
    <t>(Р) Неувядаемый цвет. Роман (ИС)</t>
  </si>
  <si>
    <t>(Р) Помоги сыну моему... Повесть (ИС)</t>
  </si>
  <si>
    <t>Анисимов А.</t>
  </si>
  <si>
    <t>978-5-7533-1342-3</t>
  </si>
  <si>
    <t>(Р) Преподобный Аристоклий Московский. Люди Божии (ИС)</t>
  </si>
  <si>
    <t>сост. Рожнева О.Л.</t>
  </si>
  <si>
    <t>978-5-7533-1085-9</t>
  </si>
  <si>
    <t>Сретенский  монастырь</t>
  </si>
  <si>
    <t>(р) Птицы небесные или странствия души в объятиях Бога (ИС)</t>
  </si>
  <si>
    <t>978-5-7877-0091-6</t>
  </si>
  <si>
    <t>(Р) Птицы небесные или через молитву к священному безмолвию (ИС)</t>
  </si>
  <si>
    <t>978-5-7877-0099-2</t>
  </si>
  <si>
    <t>(р) Святая память (Чернобыльские события)</t>
  </si>
  <si>
    <t>Малеев В.</t>
  </si>
  <si>
    <t>978-5-85271-481-7</t>
  </si>
  <si>
    <t>(Р) Три Анны. Роман (ИС)</t>
  </si>
  <si>
    <t>(Р) Христос-семи Церквам (ИС)</t>
  </si>
  <si>
    <t>978-5-7533-1008-8</t>
  </si>
  <si>
    <t>978-5-7533-1237-2</t>
  </si>
  <si>
    <t>(Р) Я спряду тебе счастье (ИС)</t>
  </si>
  <si>
    <t>Никифоров-Волгин В.</t>
  </si>
  <si>
    <t>Не убоюсь зла (ИС)</t>
  </si>
  <si>
    <t>Игумен Агафангел (Белых)</t>
  </si>
  <si>
    <t>978-5-93288-018-0</t>
  </si>
  <si>
    <t>Издательство Московского Подворья Свято-Троицкой Сергиевой Лавры</t>
  </si>
  <si>
    <t>Икона. Повесть (ИС)</t>
  </si>
  <si>
    <t>Светлая Заутреня. Сборник прозы (ИС)</t>
  </si>
  <si>
    <t>978-5-906911-76-6</t>
  </si>
  <si>
    <t>Сост. Милов С.</t>
  </si>
  <si>
    <t>Ангелина, книга 2. Роман  (без ИС)</t>
  </si>
  <si>
    <t>Молитва в жизни христианина (ИС)</t>
  </si>
  <si>
    <t>978-5-9968-0578-5</t>
  </si>
  <si>
    <t>Пространный христианский КАТЕХИЗИС Православной Кафолической Восточной Церкви (ИС)</t>
  </si>
  <si>
    <t>Акафист Слава Богу за все (ИС)</t>
  </si>
  <si>
    <t>За все благодарите. История семьи репрессированного священника (ИС)</t>
  </si>
  <si>
    <t>Разрешение жить (ИС)</t>
  </si>
  <si>
    <t>978-5-89101-677-4</t>
  </si>
  <si>
    <t>Миры за мирами. Россия и Церковь в моей жизни. Воспоминания эмигрантки (ИС)</t>
  </si>
  <si>
    <t>Куломзина С.</t>
  </si>
  <si>
    <t>978-5-7429-0505-9</t>
  </si>
  <si>
    <t>Собрание проповедей на Великий Пост. Святитель Игнатий Брянчанинов (без ИС)</t>
  </si>
  <si>
    <t>Благочестие Издательство, Москва</t>
  </si>
  <si>
    <t>978-5-6040679-6-3</t>
  </si>
  <si>
    <t>Душеполезные поучения преподобных Оптинских Старцев в 2-х тт (ИС)</t>
  </si>
  <si>
    <t>Храм Покрова Пресвятой Богродицы в Ясенево, Издание Введенской Оптиной Пустыни</t>
  </si>
  <si>
    <t>5-86594-057-0</t>
  </si>
  <si>
    <t>Пост-украшение души. По творениям Афонских святых (ИС)</t>
  </si>
  <si>
    <t>978-5-9968-0513-6</t>
  </si>
  <si>
    <t>Диоптра или Духовное зерцало (ИС)</t>
  </si>
  <si>
    <t>978-5-906911-33-9</t>
  </si>
  <si>
    <t>Чудо-дело тихое (ИС)</t>
  </si>
  <si>
    <t>Архимандрит Клеопа (Илие). Люди Божии (ИС)</t>
  </si>
  <si>
    <t>Архимандрит Фаддей Витовницкий Люди Божии (ИС)</t>
  </si>
  <si>
    <r>
      <t>наш сайт (интернет-магазин):</t>
    </r>
    <r>
      <rPr>
        <b/>
        <u/>
        <sz val="14"/>
        <color indexed="12"/>
        <rFont val="Arial Cyr"/>
        <charset val="204"/>
      </rPr>
      <t xml:space="preserve"> www.lazarevkniga.ru</t>
    </r>
  </si>
  <si>
    <t>Таинство покаяния. Таинства и обряды (ИС)</t>
  </si>
  <si>
    <t>978-5-7533-1241-9</t>
  </si>
  <si>
    <t>Зерна добромыслия (ИС)</t>
  </si>
  <si>
    <t>Архимандрит Фаддей (Витовницкий)</t>
  </si>
  <si>
    <t>Новые чудеса святителя Николая. Великое собрание с житием, акафистом и молитвами (ИС)</t>
  </si>
  <si>
    <t>Губанов В.</t>
  </si>
  <si>
    <t>978-5-4247-0025-5</t>
  </si>
  <si>
    <t>Издательство Сибирская Благозвонница, Москва</t>
  </si>
  <si>
    <t>Духовные советы афонского старца иеросхимонаха Агафодора (ИС)</t>
  </si>
  <si>
    <t>978-5-906911-83-4</t>
  </si>
  <si>
    <t>Слова в дни памяти особо чтимых святых. Книга первая: март, апрель, май (ИС)</t>
  </si>
  <si>
    <t>978-5-906911-71-1</t>
  </si>
  <si>
    <t>Когда Отец берет за руку. Житие священномученика Константина Меркушинского для детей. (ИС)</t>
  </si>
  <si>
    <t>978-5-94512-132-4</t>
  </si>
  <si>
    <t>В поисках счастья (ИС)</t>
  </si>
  <si>
    <t>978-5-9500246-5-8</t>
  </si>
  <si>
    <t>Толкование на подвижнические слова Аввы Исаии (ИС)</t>
  </si>
  <si>
    <t>Архимандрит Эмилиан (Вафидис)</t>
  </si>
  <si>
    <t>Александро-Невский Ново-Тихвинский м-рь, Екатеринбург, Зачатьевский ставропигиальный м-рь, Москва</t>
  </si>
  <si>
    <t>978-5-94512-131-7</t>
  </si>
  <si>
    <t>Таинство покаяния. Как примириться с Богом (ИС)</t>
  </si>
  <si>
    <t>978-5-89101-597-5</t>
  </si>
  <si>
    <t>Время покаяния. Проповеди. Архимандрит Кирилл (Павлов) (ИС)</t>
  </si>
  <si>
    <t>978-5-7789-0315-9</t>
  </si>
  <si>
    <t>Христа ради юродивая Тарсо (УПЦ)</t>
  </si>
  <si>
    <t>Корнаракис И.</t>
  </si>
  <si>
    <t>Ахтырский Свято-Троицкий монастырь</t>
  </si>
  <si>
    <t>О молитве (ИС)</t>
  </si>
  <si>
    <t>Надежда</t>
  </si>
  <si>
    <t>978-5-9909593-4-7</t>
  </si>
  <si>
    <t>Галицкий С.</t>
  </si>
  <si>
    <t>(Р) Из смерти в жизнь...(ч. 3) Записки военного священника (ИС)</t>
  </si>
  <si>
    <t>978-5-4380-0178-2</t>
  </si>
  <si>
    <t>Золотые россыпи. Из сокровищницы духовной мудрости (ИС)</t>
  </si>
  <si>
    <t>978-5-9909443-7-4</t>
  </si>
  <si>
    <t>Душеполезные поучения преподобного Амвросия Оптинского (ИС)</t>
  </si>
  <si>
    <t>О семи грехах и семи добродетелях (ИС)</t>
  </si>
  <si>
    <t>978-5-9968-0577-8</t>
  </si>
  <si>
    <t>Архимандрит Макарий (Веретенников)</t>
  </si>
  <si>
    <t>Покаяния отверзи мне двери, Жизнодавче. Поучения на Великий пост. О покаянии  (ИС)</t>
  </si>
  <si>
    <t>Севастополь, Москва, Церковно-историческое общество</t>
  </si>
  <si>
    <t>978-5-9500967-1-6</t>
  </si>
  <si>
    <t>Кулакова Ю.</t>
  </si>
  <si>
    <t>(Р) Благодатный путь. Толкование на житие преподобного Нила Калабрийского (ИС)</t>
  </si>
  <si>
    <t>Александро-Невский Ново-тихвинский жен.мон., Екатеринбург</t>
  </si>
  <si>
    <t>Светточ, Москва</t>
  </si>
  <si>
    <t>978-5-9907710-0-3</t>
  </si>
  <si>
    <t>Закон, грех и благодать. Толкование на послание к Римлянам ч.II (ИС)</t>
  </si>
  <si>
    <t>978-5-4279-0056-1</t>
  </si>
  <si>
    <t>Пост-время радости души. Беседы и наставления святых отцов Церкви (ИС)</t>
  </si>
  <si>
    <t>978-5-9907709-6-6</t>
  </si>
  <si>
    <t>Сокровище Божественных писаний. О чтении Священного Писания по творениям свт. Иоанна Златоуста (ИС)</t>
  </si>
  <si>
    <t>978-5-9907709-7-3</t>
  </si>
  <si>
    <t>Судьба еврейского народа. Толкование на послание к Римлянам ч.III (ИС)</t>
  </si>
  <si>
    <t>978-5-4279-0057-8</t>
  </si>
  <si>
    <t>Четыре слова о молитве (ИС)</t>
  </si>
  <si>
    <t>978-5-9907711-2-7</t>
  </si>
  <si>
    <t>Издательство Московской Патриархии Русской Православной Церкви, Москва</t>
  </si>
  <si>
    <t>Тайны нашего мира. О жизни души, о счастье и любви (ИС)</t>
  </si>
  <si>
    <t>Кокорин О.</t>
  </si>
  <si>
    <t>978-5-9905-0377-9</t>
  </si>
  <si>
    <t>Что нужно знать об Исповеди (ИС)</t>
  </si>
  <si>
    <t>Еп. Пантелеимон (Шатов)</t>
  </si>
  <si>
    <t>Иерусалимские рассказы. Записки паломницы (БИС)</t>
  </si>
  <si>
    <t>Токарева И.</t>
  </si>
  <si>
    <t>978-985-7181-42-1</t>
  </si>
  <si>
    <t>Матушка Великая. Житийное повествование о прмц. великой княгине Елизавете Федоровне. Акафист (ИС)</t>
  </si>
  <si>
    <t>978-5-00059-228-1</t>
  </si>
  <si>
    <t>978-5-00059-231-1</t>
  </si>
  <si>
    <t>Болезнь и смерть. По трудам святителя Феофана Затворника (ИС)</t>
  </si>
  <si>
    <t>Сост.архим. Наум (Байбородин)</t>
  </si>
  <si>
    <t>978-5-906911-96-4</t>
  </si>
  <si>
    <t>Грехи и страсти и борьба с ними. По трудам святителя Феофана Затворника (ИС)</t>
  </si>
  <si>
    <t>978-5-00127-006-5</t>
  </si>
  <si>
    <t>Букет невесты. Рассказы (ИС)</t>
  </si>
  <si>
    <t>978-5-9500757-6-6</t>
  </si>
  <si>
    <t>Краткая Священная история и краткий катехизис. Начатки христианского учения (ИС)</t>
  </si>
  <si>
    <t>Вид из окна на Афон. Возвращение в потерянный рай (ИС)</t>
  </si>
  <si>
    <t>978-5-89101-680-4</t>
  </si>
  <si>
    <t>Господи, что повелишь мне делать? (ИС)</t>
  </si>
  <si>
    <t>978-5-9905-0372-4</t>
  </si>
  <si>
    <t>ред.-сост. Болотина Д.</t>
  </si>
  <si>
    <t>Загробная жизнь и безсмертие души. Свидетельства и факты. Ответы на трудные вопросы (ИС)</t>
  </si>
  <si>
    <t>Сост. Калинина Г.</t>
  </si>
  <si>
    <t>978-5-4484-0070-4</t>
  </si>
  <si>
    <t>Бог меня хранил… Жизнь, дела и подвиги о.Георгия, священника из села Жегларцы. Цикл Старцы и подвижники благочестия современной Болгарии (ИС)</t>
  </si>
  <si>
    <t>Игумения Валентина (Друмева)</t>
  </si>
  <si>
    <t>978-5-85134-119-9</t>
  </si>
  <si>
    <t>Без смирения нет спасения. О заповеди "блаженны нищие духом" (ИС)</t>
  </si>
  <si>
    <t>978-5-9500246-6-5</t>
  </si>
  <si>
    <t>978-5-6041175-0-7</t>
  </si>
  <si>
    <t>Минск. Свято-Елисаветинский монастырь</t>
  </si>
  <si>
    <t>Свято-Елисаветинский монастырь, Минск</t>
  </si>
  <si>
    <t>Кот Мурлыка. Серия Любимым детям (ИС)</t>
  </si>
  <si>
    <t>Артос, Свято-Елисаветенский мон.</t>
  </si>
  <si>
    <t>Лицкевич О.</t>
  </si>
  <si>
    <t>Откуда в небе молоко. Серия любимым детям (БИС)</t>
  </si>
  <si>
    <t>73х90/16</t>
  </si>
  <si>
    <t>978-985-7124-46-6</t>
  </si>
  <si>
    <t>Матушка (ИС)</t>
  </si>
  <si>
    <t>Живова Е.</t>
  </si>
  <si>
    <t>978-5-906911-93-3</t>
  </si>
  <si>
    <t>Москва, Севастополь</t>
  </si>
  <si>
    <t>Победитель смерти (ИС)</t>
  </si>
  <si>
    <t>Павлович Н.</t>
  </si>
  <si>
    <t>978-5-00009-170-8</t>
  </si>
  <si>
    <t>В помощь кающимся (БИС)</t>
  </si>
  <si>
    <t>(Р) Из смерти в жизнь...(ч. 2) Советские солдаты России (ИС)</t>
  </si>
  <si>
    <t>978-5-4380-0177-5</t>
  </si>
  <si>
    <t>Акафистник в телесных болезнях. "Благодатная помощь болящим" (ИС)</t>
  </si>
  <si>
    <t>978-5-9968-0586-0</t>
  </si>
  <si>
    <t>Император Николай II: венец земной и небесный (ИС)</t>
  </si>
  <si>
    <t>Надмирный Путь. Стихотворения иеромонаха Романа (ИС)</t>
  </si>
  <si>
    <t>978-5-521-00411-9</t>
  </si>
  <si>
    <t>Сост. прот. Григорий Дьяченко</t>
  </si>
  <si>
    <t>Помоги, Матронушка. Жизнеописание и посмертные чудеса блаженной старицы Матроны Московской (ИС)</t>
  </si>
  <si>
    <t>Автор-составитель Ананичев А.С.</t>
  </si>
  <si>
    <t>978-5-88017-160-6</t>
  </si>
  <si>
    <t>978-5-93313-213-4</t>
  </si>
  <si>
    <t>Изд-во Московской патриархии, Свято-Троицкая Сергиева Лавра</t>
  </si>
  <si>
    <t>Сост. Куцаева Н.</t>
  </si>
  <si>
    <t>Преподобный Иоанн Синайский</t>
  </si>
  <si>
    <t>978-5-88017-310-5</t>
  </si>
  <si>
    <t>Сост. Тростникова Е.</t>
  </si>
  <si>
    <t>Москва, "Отчий дом"</t>
  </si>
  <si>
    <t>Господи, защити меня от языка моего (ИС)</t>
  </si>
  <si>
    <t>Псалтирь с указанием чтения псалмов на всякую потребу, к/ф, гражд.шр. (ИС)</t>
  </si>
  <si>
    <t>978-5-9905-0404-2</t>
  </si>
  <si>
    <t>(Р) Из смерти в жизнь...(ч. 7) Выбор сильных (ИС)</t>
  </si>
  <si>
    <t>978-5-4380-0175-1</t>
  </si>
  <si>
    <t>Доля Евы (ИС)</t>
  </si>
  <si>
    <t>Есаулова Е., Сараджишвили М.</t>
  </si>
  <si>
    <t>978-5-6040203-8-8</t>
  </si>
  <si>
    <t>Детство императора Николая II (ИС)</t>
  </si>
  <si>
    <t>Сургучев И.</t>
  </si>
  <si>
    <t>978-5-91102-034-7</t>
  </si>
  <si>
    <t>Молитвой окрыленный. Жизнеописание митрополита Мануила (Лемешевского) в дневниках, письмах, документах (ИС)</t>
  </si>
  <si>
    <t>Сост. Семенова А., Душенова Е.</t>
  </si>
  <si>
    <t>Царское дело, Санкт-Петербург</t>
  </si>
  <si>
    <t>978-5-91102-044-6</t>
  </si>
  <si>
    <t>Лепта, Вече, Москва</t>
  </si>
  <si>
    <t>978-985-7181-02-5</t>
  </si>
  <si>
    <t>Мытарства блаженной Феодоры: исповедь в порядке 20 мытарств (ИС)</t>
  </si>
  <si>
    <t>Как научиться жить по правде Божией? Основы православия. О четвертой заповеди блаженства (ИС)</t>
  </si>
  <si>
    <t>Сост. Зубова Е.</t>
  </si>
  <si>
    <t>Имшенецкая М.В.</t>
  </si>
  <si>
    <t>Воспоминания о старце Порфирии духовнике и прозорливце (ИС)</t>
  </si>
  <si>
    <t>Тзаварас А.</t>
  </si>
  <si>
    <t>978-5-7877-0119-7</t>
  </si>
  <si>
    <t>Беседы с духовными чадами. Книга первая (БИС)</t>
  </si>
  <si>
    <t>Протоиерей Михаил Труханов</t>
  </si>
  <si>
    <t>978-985-6869-39-9</t>
  </si>
  <si>
    <t>978-985-6869-33-7</t>
  </si>
  <si>
    <t>Издательский дом "Покров ПРО"</t>
  </si>
  <si>
    <t>Православный подвижник, Москва</t>
  </si>
  <si>
    <t>О тех, кто всегда идет впереди нас (ИС)</t>
  </si>
  <si>
    <t>Изборцев И.</t>
  </si>
  <si>
    <t>978-5-7877-0054-1</t>
  </si>
  <si>
    <t>Афонский старец Иероним о скорбях и болезнях (ИС)</t>
  </si>
  <si>
    <t>сост. монах Арсений (Святогорский)</t>
  </si>
  <si>
    <t>978-5-00127-024-9</t>
  </si>
  <si>
    <t>978-5-00127-009-6</t>
  </si>
  <si>
    <t>Все Вы в сердце моем и эта любовь навечно. Воспоминания одной семьи ...(ИС)</t>
  </si>
  <si>
    <t>978-5-9908186-6-8</t>
  </si>
  <si>
    <t>Последнее письмо полковника (ИС)</t>
  </si>
  <si>
    <t>Иртенина Н.</t>
  </si>
  <si>
    <t>978-5-88017-597-0</t>
  </si>
  <si>
    <t>Житие святой блаженной старицы Матроны Московской и ее чудотворения ХХ-ХХI вв (ИС)</t>
  </si>
  <si>
    <t>Сост. А. Худошин</t>
  </si>
  <si>
    <t>978-5-4247-0024-8</t>
  </si>
  <si>
    <t>Тень Евки. Повести (ИС)</t>
  </si>
  <si>
    <t>Майорова М. И. (монахиня Иоанна)</t>
  </si>
  <si>
    <t>978-5-6041175-4-5</t>
  </si>
  <si>
    <t>Радуйтесь! (ИС)</t>
  </si>
  <si>
    <t>Надежда Тузинайте</t>
  </si>
  <si>
    <t>978-5-7533-1455-0</t>
  </si>
  <si>
    <t>Святые - жатва Духа Божия (УПЦ)</t>
  </si>
  <si>
    <t>978-5-950967-6-1</t>
  </si>
  <si>
    <t>Рыбные блюда в посты и праздники (ИС)</t>
  </si>
  <si>
    <t>Сост. Минайлова А.</t>
  </si>
  <si>
    <t>978-5-00059-204-5</t>
  </si>
  <si>
    <t>Искра Божия. Сборник рассказов и стихотворений для чтения в христианской семье и школе для девочек (ИС)</t>
  </si>
  <si>
    <t>Нилус С.</t>
  </si>
  <si>
    <t>Занимательные и поучительные истории из жизни преподобного Паисия Святогорца (ИС)</t>
  </si>
  <si>
    <t>978-5-00059-118-5</t>
  </si>
  <si>
    <t>978-5-9909282-6-8</t>
  </si>
  <si>
    <t>Вспомни твою первую любовь (ИС)</t>
  </si>
  <si>
    <t>Архимандрит Захария (Захару)</t>
  </si>
  <si>
    <t>Изд-во ТСЛ</t>
  </si>
  <si>
    <t>978-5-00009-168-5</t>
  </si>
  <si>
    <t>Духовный азбуковник. Благодать посреди ада. Прав. Алексий Мечёв, свщмч.Сергий Мечёв (ИС)</t>
  </si>
  <si>
    <t>Прав. Алексий Мечёв, свщмч.Сергий Мечёв</t>
  </si>
  <si>
    <t>978-5-9909282-1-3</t>
  </si>
  <si>
    <t>О грехе, очищении души и милости Божией (ИС)</t>
  </si>
  <si>
    <t>978-5-89101-628-6</t>
  </si>
  <si>
    <t>О духах, аде и рае (без ИС)</t>
  </si>
  <si>
    <t>Бесценный дар Божий (ИС)</t>
  </si>
  <si>
    <t>978-5-9500102-0-0</t>
  </si>
  <si>
    <t>Война и любовь (ИС)</t>
  </si>
  <si>
    <t>82х108/32</t>
  </si>
  <si>
    <t>Живой колос с духовной нивы. Выписки из дневника за 1907-1908 годы (ИС)</t>
  </si>
  <si>
    <t>Серафимо-Дивеевский монастырь и его первая игумения Мария (Ушакова) (ИС)</t>
  </si>
  <si>
    <t>авт.-сост. свящ. Георгий Павлович, Менькова И.</t>
  </si>
  <si>
    <t>978-5-7429-1287-3</t>
  </si>
  <si>
    <t>Почему блаженны плачущие? О второй заповеди блаженства (ИС)</t>
  </si>
  <si>
    <t>978-5-6040909-1-6</t>
  </si>
  <si>
    <t>Бог Работодатель. Как предприниматель обратился к вере (ИС)</t>
  </si>
  <si>
    <t>Символик</t>
  </si>
  <si>
    <t>978-5-906549-85-3</t>
  </si>
  <si>
    <t>Главы о любви. Преподобный Максим Исповедник (ИС)</t>
  </si>
  <si>
    <t>Преподобный Максим Исповедник</t>
  </si>
  <si>
    <t>978-5-00127-010-2</t>
  </si>
  <si>
    <t>Пчела, или Главы поучительные из Писания, святых отцов и мудрых мужей (ИС)</t>
  </si>
  <si>
    <t>Перевод, примеч. Доброцветова П.К</t>
  </si>
  <si>
    <t>978-5-00127-017-1</t>
  </si>
  <si>
    <t>Рипол Классик, Москва</t>
  </si>
  <si>
    <t>Посланник вечности. Рассказы о святителе Филарете Московском (ИС)</t>
  </si>
  <si>
    <t>Яковлев А.</t>
  </si>
  <si>
    <t>978-5-7429-1285-9</t>
  </si>
  <si>
    <t>Рассказы русских писателей. Рождественские чудеса (без ИС)</t>
  </si>
  <si>
    <t>978-5-386-10270-8</t>
  </si>
  <si>
    <t>Акафист Страстем Христовым (ИС)</t>
  </si>
  <si>
    <t>Издательство Московского Подворья Свято-Троицкой Сергиевой Лав</t>
  </si>
  <si>
    <t>978-5-7789-0300-5</t>
  </si>
  <si>
    <t>60x90x16</t>
  </si>
  <si>
    <t>Спасение есть! Опыт освобождения от алкогольной зависимости (ИС)</t>
  </si>
  <si>
    <t>Пилигрим Н.</t>
  </si>
  <si>
    <t>978-5-00127-005-8</t>
  </si>
  <si>
    <t>978-5-9905544-0-5</t>
  </si>
  <si>
    <t>Как жить сегодня? Письма о духовной жизни (без ИС)</t>
  </si>
  <si>
    <t>Мирница</t>
  </si>
  <si>
    <t>Матронушка. Рассказы о блаженной Матроне Анемнясевской (с приложением акафиста) (ИС)</t>
  </si>
  <si>
    <t>978-5-900757-9-7</t>
  </si>
  <si>
    <t>Житие преподобного Антония Оптинского (ИС)</t>
  </si>
  <si>
    <t>Иермонах Климент (Зедергольм)</t>
  </si>
  <si>
    <t>978-5-86594-247-4</t>
  </si>
  <si>
    <t>Да любите друг друга. Церковь о любви, ревности, воспитании детей и равноправии в семейной жизн (ИС)</t>
  </si>
  <si>
    <t>978-5-00059-220-5</t>
  </si>
  <si>
    <t>Сыны Божии (ИС)</t>
  </si>
  <si>
    <t>Издательство Московской Патриархии Русской Православной Церкви</t>
  </si>
  <si>
    <t>978-5-88017-680-9</t>
  </si>
  <si>
    <t>Дорога домой. Сборник прозы (ИС)</t>
  </si>
  <si>
    <t>978-5-00127-035-5</t>
  </si>
  <si>
    <t>Сергеева В.</t>
  </si>
  <si>
    <t>Духовная мудрость. Наставления и советы на различные случаи жизни (ИС)</t>
  </si>
  <si>
    <t>978-5-89101-630-9</t>
  </si>
  <si>
    <t>Ред.-сост. Шапошникова Н.</t>
  </si>
  <si>
    <t>У Бога все живы. Православный обряд погребения (ИС)</t>
  </si>
  <si>
    <t>978-5-9907711-1-0</t>
  </si>
  <si>
    <t>Дельфин спешит на Иордан (без ИС)</t>
  </si>
  <si>
    <t>978-5-00059-271-7</t>
  </si>
  <si>
    <t>Живая вера. Избранное. Нилус С. (ИС)</t>
  </si>
  <si>
    <t>978-5-906570-19-2</t>
  </si>
  <si>
    <t>О выборе профессии. Прп. Паисий Святогорец (ИС)</t>
  </si>
  <si>
    <t>Молитвослов и акафисты для православной женщины (ИС)</t>
  </si>
  <si>
    <t>Под сенью Креста Христова (УПЦ)</t>
  </si>
  <si>
    <t>978-5-6041640-1-3</t>
  </si>
  <si>
    <t>Протоиерей Ярослав Шипов</t>
  </si>
  <si>
    <t>Как стяжать сердце милостивое? Основы православия. О пятой заповеди блаженства (ИС)</t>
  </si>
  <si>
    <t>978-5-6041175-7-6</t>
  </si>
  <si>
    <t>Наглядный урок (ИС)</t>
  </si>
  <si>
    <t>978-5-6041175-9-0</t>
  </si>
  <si>
    <t>О Таинстве Крещения (ИС)</t>
  </si>
  <si>
    <t>авт.  С.Сажин</t>
  </si>
  <si>
    <t>978-5-00127-034-8</t>
  </si>
  <si>
    <t>Благодатные действия и чудеса в жизни афонского старца Иеронима (ИС)</t>
  </si>
  <si>
    <t>978-5-00127-073-7</t>
  </si>
  <si>
    <t>Митрополит Климент (Капалин)</t>
  </si>
  <si>
    <t>Вехи Великого поста (ИС)</t>
  </si>
  <si>
    <t>978-5-00127-070-6</t>
  </si>
  <si>
    <t>Пустыня. Повесть и рассказы (ИС)</t>
  </si>
  <si>
    <t>978-5-6041980-1-8</t>
  </si>
  <si>
    <t>Толковый молитвослов с приложением толкования Заповедей Божиих а также Символа Веры (ср.ф.) (ИС)</t>
  </si>
  <si>
    <t>Духовный путь святого равноапостольного великого князя Владимира. Книга-раскраска (ИС)</t>
  </si>
  <si>
    <t>Шкринда Н.</t>
  </si>
  <si>
    <t>978-5-6040909-4-7</t>
  </si>
  <si>
    <t>Священномученик Филумен Святогробец. Житие. Мученичество. Чудотворения. (ИС)</t>
  </si>
  <si>
    <t>ред. Новиков Н.М.</t>
  </si>
  <si>
    <t>978-5-6041096-7-0</t>
  </si>
  <si>
    <t>ПБ во имя Воздвижения Креста Господня, Москва, Воздвиженье</t>
  </si>
  <si>
    <t>Великий пост со святым праведным Иоанном Кронштадским (ИС)</t>
  </si>
  <si>
    <t>978-5-9946-0305-5</t>
  </si>
  <si>
    <t>Добротолюбие в 5-ти томах (ИС)</t>
  </si>
  <si>
    <t>978-5-00127-061-4</t>
  </si>
  <si>
    <t>Православный обряд погребения и поминовение усопших. Жизнь в церкви (ИС)</t>
  </si>
  <si>
    <t>Чадцам Божиим (сиренев) (Без ИС)</t>
  </si>
  <si>
    <t>100х70/16</t>
  </si>
  <si>
    <t>978-83-65594-11-2</t>
  </si>
  <si>
    <t>Салаты постные и праздничные (ИС)</t>
  </si>
  <si>
    <t>"Духовное преображение", Москва</t>
  </si>
  <si>
    <t>Сост. Дерзновенко А., Минайлова А.</t>
  </si>
  <si>
    <t>978-5-00059-205-2</t>
  </si>
  <si>
    <t>Чудеса преподобного Серафима Саровского. Рассказы о святом в изложении для детей Елены Пименовой (ИС</t>
  </si>
  <si>
    <t>978-5-00059-279-3</t>
  </si>
  <si>
    <t>Павлова Н.</t>
  </si>
  <si>
    <t>978-5-98628-090-5</t>
  </si>
  <si>
    <t>Прот. Александр Соколов</t>
  </si>
  <si>
    <t>Игумения Арсения. Опыт духовной биографии. Письма (ИС)</t>
  </si>
  <si>
    <t>978-5-7533-1504-5</t>
  </si>
  <si>
    <t>978-5-7533-1517-5</t>
  </si>
  <si>
    <t>Вступая на поприще великого поста (ИС)</t>
  </si>
  <si>
    <t>978-5-88017-677-9</t>
  </si>
  <si>
    <t>Таинство Святого Крещения и обязанности восприемников (ИС)</t>
  </si>
  <si>
    <t>Алфавит духовный. Протоиерей Валентин (Амфитеатров) (ИС)</t>
  </si>
  <si>
    <t>978-5-9909593-6-1</t>
  </si>
  <si>
    <t>Молитвословы для детей</t>
  </si>
  <si>
    <t>978-5-93313-178-6</t>
  </si>
  <si>
    <t>978-5-93313-172-4</t>
  </si>
  <si>
    <t>Живая память: святые и мы (без ИС)</t>
  </si>
  <si>
    <t>Патриарх Московский и всея Руси Кирилл</t>
  </si>
  <si>
    <t>978-5-88017-650-2</t>
  </si>
  <si>
    <t>Рассказы  (ИС)</t>
  </si>
  <si>
    <t>978-5-906529-39-8</t>
  </si>
  <si>
    <t>Богатырев А.</t>
  </si>
  <si>
    <t>Христианское благоческие: История и традиции (ИС)</t>
  </si>
  <si>
    <t>978-5-7789-0305-0</t>
  </si>
  <si>
    <t>Как стяжать кротость души? Основы православия Святые отцы о кротости (ИС)</t>
  </si>
  <si>
    <t>Воздвижение Креста. Познавательная книга - раскраска. Серия "Православные праздники" (ИС)</t>
  </si>
  <si>
    <t>978-5-00059-120-8</t>
  </si>
  <si>
    <t>Кто обидел мою маму, или Куличик - наш пасхальный волк. МашУлины рассказы. (ИС)</t>
  </si>
  <si>
    <t>978-5-00059-287-8</t>
  </si>
  <si>
    <t>Спасенный Богом. Воспоминания. Письма родным. Русские судьбы двадцатого века. (ИС)</t>
  </si>
  <si>
    <t>Архиепископ Василий (Кривошеин)</t>
  </si>
  <si>
    <t>978-5-7429-1295-8</t>
  </si>
  <si>
    <t>Поминайте наставников ваших... Воспоминания об архимандрите Кирилле (Павлове) (ИС)</t>
  </si>
  <si>
    <t>Архим. Алексий (Поликарпов)</t>
  </si>
  <si>
    <t>978-5-89101-644-6</t>
  </si>
  <si>
    <t>Православные праздники. Весна. Книжка-раскраска (ИС)</t>
  </si>
  <si>
    <t>Глазков К.</t>
  </si>
  <si>
    <t>285ммХ204мм</t>
  </si>
  <si>
    <t>Возлюби смирение ... Житие. Письма. Духовный дневник прп. Андроника (Лукаша) (ИС)</t>
  </si>
  <si>
    <t>Диакон Иоанн Рынковой</t>
  </si>
  <si>
    <t>978-5-7429-1033-6</t>
  </si>
  <si>
    <t>Сказки Ангела. Десять заповедей для детей (ИС)</t>
  </si>
  <si>
    <t>978-5-905793-00-4</t>
  </si>
  <si>
    <t>Глазунова И.</t>
  </si>
  <si>
    <t>Сост. Зоберн В.</t>
  </si>
  <si>
    <t>Меч воина. Внутренний подвиг мирянина и инока (ИС)</t>
  </si>
  <si>
    <t>Новиков Н.</t>
  </si>
  <si>
    <t>Изд.проект "Путь умного делания", Москва</t>
  </si>
  <si>
    <t>Институт православной книги</t>
  </si>
  <si>
    <t>Дыхание голубя (ИС)</t>
  </si>
  <si>
    <t>978-5-89101-581-4</t>
  </si>
  <si>
    <t>Листова Л.</t>
  </si>
  <si>
    <t>Путь покаяния. Беседы перед исповедью (ИС)</t>
  </si>
  <si>
    <t>978-5-89101-610-1</t>
  </si>
  <si>
    <t>Ред.-сост. Петрова Т.</t>
  </si>
  <si>
    <t>Молитвослов СЛАВА БОГУ ЗА ВСЕ. Молитвы о семье, детях, здоровье, Воинах и заключенных. Акафисты, каноны, тропари и кондаки. Песнопения из Постной и Цветной Триоды. (ИС)</t>
  </si>
  <si>
    <t>978-5-9500532-0-7</t>
  </si>
  <si>
    <t>(Р) Несвятые святые и другие рассказы (Псково-Печерский м-рь) (ИС)</t>
  </si>
  <si>
    <t>Митрополит Тихон (Шевкунов)</t>
  </si>
  <si>
    <t>Псково-Печерский монастырь, Печоры</t>
  </si>
  <si>
    <t>Акафисты Божией Матери и святым читаемые в житейских нуждах, скорбях и болезнях (газета, светлая),с/ф (ИС)</t>
  </si>
  <si>
    <t>Сост. Преображенский А.</t>
  </si>
  <si>
    <t>Как стяжать душевный мир? О седьмой заповеди блаженства. Основы православия (ИС)</t>
  </si>
  <si>
    <t>978-5-6041980-9-4</t>
  </si>
  <si>
    <t>Как стяжать чистоту сердца? О шестой заповеди блаженства. Основы православия (ИС)</t>
  </si>
  <si>
    <t>978-5-6041980-3-2</t>
  </si>
  <si>
    <t>Воскресение, г.Москва</t>
  </si>
  <si>
    <t>18295</t>
  </si>
  <si>
    <t>Макарова С. СС, т.8. Рассказ монет</t>
  </si>
  <si>
    <t>978-5-98891-171-5</t>
  </si>
  <si>
    <t>978-5-98891-259-0</t>
  </si>
  <si>
    <t>(Р) Искра Божия. Сборник рассказов и сказок для мальчиков, юношей и мужей (ИС)</t>
  </si>
  <si>
    <t>978-5-91323-023-2</t>
  </si>
  <si>
    <t>Летопись, Москва</t>
  </si>
  <si>
    <t>Истинный воин Христа. Преподобный Сергий Радонежский и созданная им Троице-Сергиева лавра (ИС)</t>
  </si>
  <si>
    <t>978-5-9005-0412-7</t>
  </si>
  <si>
    <t>Сост.прот.Владимир Воробьев</t>
  </si>
  <si>
    <t>Клич Диогена. Рассказы. (ИС)</t>
  </si>
  <si>
    <t>978-5-6041562-9-2</t>
  </si>
  <si>
    <t>Троицкие цветки с луга духовного.Короткие рассказы о чудесных явлениях силы Божией (ИС)</t>
  </si>
  <si>
    <t>978-5-00009-181-4</t>
  </si>
  <si>
    <t>Архимандрит  Кронид (Любимов)</t>
  </si>
  <si>
    <t>978-5-00127-080-5</t>
  </si>
  <si>
    <t>Тропарион (ИС)</t>
  </si>
  <si>
    <t>978-5-00059-300-4</t>
  </si>
  <si>
    <t>Храм вмч. Димитрия Солунского в Яковлево, Сергиев Посад</t>
  </si>
  <si>
    <t>Что есть добро и зло. Повествования и беседы на духовные темы (ИС)</t>
  </si>
  <si>
    <t>978-5-9902669-6-4</t>
  </si>
  <si>
    <t>Авт.-сост. Панков В.</t>
  </si>
  <si>
    <t>Православные праздники. Лето. Книжка-раскраска (ИС)</t>
  </si>
  <si>
    <t>978-5-6040909-6-1</t>
  </si>
  <si>
    <t>Спасешься ты и весь дом твой. О христианском воспитании детей (ИС)</t>
  </si>
  <si>
    <t>978-5-89101-652-1</t>
  </si>
  <si>
    <t>Старица Ксения Мышкинская. Жизнеописание (ИС)</t>
  </si>
  <si>
    <t>978-5-93313-219-6</t>
  </si>
  <si>
    <t>Сост. Волкова Н.А.</t>
  </si>
  <si>
    <t>Кобелева А.</t>
  </si>
  <si>
    <t>Челик М.</t>
  </si>
  <si>
    <t>(Р) Казнить нельзя. Помиловать (ИС)</t>
  </si>
  <si>
    <t>978-5-9500470-8-4</t>
  </si>
  <si>
    <t>Игумен N</t>
  </si>
  <si>
    <t>Осень нашей жизни. Окрепнуть в вере, поддержать здоровье (ИС)</t>
  </si>
  <si>
    <t>978-5-9905-0419-6</t>
  </si>
  <si>
    <t>Богомолова Р.</t>
  </si>
  <si>
    <t>Святитель Лука (Войно-Ясенецкий) (ИС)</t>
  </si>
  <si>
    <t>Сост. Круглова Е.И.</t>
  </si>
  <si>
    <t>Издательство КАМНО, Кишинев, "Синтагма"</t>
  </si>
  <si>
    <t>Новая скрижаль, или объяснение о церкви, литкргии и всех службах и утварях церковных (ИС)</t>
  </si>
  <si>
    <t>978-5-6040909-5-4</t>
  </si>
  <si>
    <t>Сост. архиеп. Вениамин</t>
  </si>
  <si>
    <t>Мой путь с отцом Александром. О жизни, служении и радости. Серия:Русские судьбы двадцатого века (ИС)</t>
  </si>
  <si>
    <t>978-5-7429-1304-7</t>
  </si>
  <si>
    <t>Шмемен У.</t>
  </si>
  <si>
    <t>Проповеди воскресного дня. Том 2 (ИС)</t>
  </si>
  <si>
    <t>978-5-905951-15-2</t>
  </si>
  <si>
    <t>Храм Покрова Пресвятой Богродицы в Ясенево, Издание Введенской</t>
  </si>
  <si>
    <t>Дорога к Небу. Поэзия и проза лауреатов и номинантов Патриаршей литераторной премии. 2019г. (ИС)</t>
  </si>
  <si>
    <t>978-5-91173-570-8</t>
  </si>
  <si>
    <t>Бондаренко В, Володихин Д., Дворцо</t>
  </si>
  <si>
    <t xml:space="preserve"> Жара. Рассказы и повести (ИС)</t>
  </si>
  <si>
    <t>978-5-906853-63-9</t>
  </si>
  <si>
    <t>Как очистить свой ум и сердце. По творениям святых отцов. (ИС)</t>
  </si>
  <si>
    <t>978-5-00127-101-7</t>
  </si>
  <si>
    <t>Сост. архим.Наум (Байбородин)</t>
  </si>
  <si>
    <t>Протоиерей Александр Акулов</t>
  </si>
  <si>
    <t>Синопсисъ, Москва</t>
  </si>
  <si>
    <t>Синопсисъ</t>
  </si>
  <si>
    <t>Избранные места из творений святого Исаака Сириянина. Выписки Ее Императорского Высочества  (ИС)</t>
  </si>
  <si>
    <t>978-5-88017-726-4</t>
  </si>
  <si>
    <t>Пророк Моисей. Познавательная книга-раскраска. Серия "Библейские истории"(ИС)</t>
  </si>
  <si>
    <t>978-5-00059-181-9</t>
  </si>
  <si>
    <t>Художник Малиновская М</t>
  </si>
  <si>
    <t>Молитвослов. Правило ко причастию. Молитвы за ближних. Каноны и акафисты.Молитвы на всякую потребу (ИС Молдовы)</t>
  </si>
  <si>
    <t>978-5-7877-0078-7</t>
  </si>
  <si>
    <t>Акафист святой равноапостольной великой княгине Русской Ольге (ИС)</t>
  </si>
  <si>
    <t>Любимым детям .Золотого детства дни.(БИС)</t>
  </si>
  <si>
    <t>978-985-7124-97-8</t>
  </si>
  <si>
    <t>Долгих Л.</t>
  </si>
  <si>
    <t>Ангел босиком (ИС)</t>
  </si>
  <si>
    <t>978-5-89101-654-5</t>
  </si>
  <si>
    <t>Афонские старцы. Жизнь по творениям святых отцев. В изложении современных подвижников благочестия (ИС)</t>
  </si>
  <si>
    <t>Как полюбить Христа.  Жизнь по творениям святых отцев. В изложении современных подвижников благочестия (ИС)</t>
  </si>
  <si>
    <t>978-5-6040174-8-7</t>
  </si>
  <si>
    <t>На высотах Духа.  Жизнь по творениям святых отцев.  Советы православным христианам на духовном пути.В изложении современных подвижников благочестия (ИС)</t>
  </si>
  <si>
    <t>978-5-6040174-9-4</t>
  </si>
  <si>
    <t>Оптинский цветник (к/ф) (ИС)</t>
  </si>
  <si>
    <t>978-5-9968-0610-2</t>
  </si>
  <si>
    <t>Атомный пастырь (ИС)</t>
  </si>
  <si>
    <t>978-5-88017-733-2</t>
  </si>
  <si>
    <t>Завершинский Г.</t>
  </si>
  <si>
    <t>Положение парусов. Сборник повестей (ИС)</t>
  </si>
  <si>
    <t>978-5-906911-50-6</t>
  </si>
  <si>
    <t>978-985-7181-68-1</t>
  </si>
  <si>
    <t>Изд-во "Ника" Москва</t>
  </si>
  <si>
    <t>Путь умного делания. Молитва Иисусова. Опыт двух тысячелетий. Том 1 (ИС)</t>
  </si>
  <si>
    <t>978-5-6041096-8-7</t>
  </si>
  <si>
    <t>Удивительные приключения Сени и его друзей. Повести для детей (без ИС)</t>
  </si>
  <si>
    <t>978-5-907190-01-6</t>
  </si>
  <si>
    <t>Молитвослов для самых маленьких (БИС)</t>
  </si>
  <si>
    <t>84х108/40</t>
  </si>
  <si>
    <t>978-985-7020-27-6</t>
  </si>
  <si>
    <t>Новость для океана. Стихи для детей (БИС)</t>
  </si>
  <si>
    <t>Калиш И.</t>
  </si>
  <si>
    <t>978-985-7124-89-3</t>
  </si>
  <si>
    <t>Неслучайные "случайности" или Бог всегда рядом (ИС)</t>
  </si>
  <si>
    <t>978-5-902716-45-7</t>
  </si>
  <si>
    <t>Неслучайные "случайности". Новые истории о Промысле Божьем (ИС)</t>
  </si>
  <si>
    <t>978-5-902716-46-4</t>
  </si>
  <si>
    <t>Тайна старинного храма. Рассказы для детей (меловка) (ИС)</t>
  </si>
  <si>
    <t>978-5-98599-203-8</t>
  </si>
  <si>
    <t>Человек в поисках истины. 530 ответов телезрителям. 2016-2018гг. Иеромонах Михаил (Чепель) (ИС Молдовы)</t>
  </si>
  <si>
    <t>Иеромонах Михаил (Чепель)</t>
  </si>
  <si>
    <t>978-5-7877-0129-6</t>
  </si>
  <si>
    <t>Зорин К.</t>
  </si>
  <si>
    <t>Богослужебный Устав православной Церкви (ИС)</t>
  </si>
  <si>
    <t>Розанов В.</t>
  </si>
  <si>
    <t>978-5-7429-1310-8</t>
  </si>
  <si>
    <t>(Р) Скитоначальник. Жизнь и судьба игумена Серафима (Кузнецова) (ИС)</t>
  </si>
  <si>
    <t>Стегний П.</t>
  </si>
  <si>
    <t>Индрик, Москва</t>
  </si>
  <si>
    <t>978-5-91674-437-8</t>
  </si>
  <si>
    <t>Большая книга православной девочки (ИС)</t>
  </si>
  <si>
    <t>Институт православной книги, Синопсис</t>
  </si>
  <si>
    <t>978-5-17-114177-6</t>
  </si>
  <si>
    <t>сост. свящ. Димитрий Трибушный</t>
  </si>
  <si>
    <t>Православные праздники. Осень. Книжка-раскраска (ИС)</t>
  </si>
  <si>
    <t>978-5-6040909-8-5</t>
  </si>
  <si>
    <t>И жива будет душа твоя... Митрополит Иоанн (Снычев). Выбранные места из переписки с духовными чадами (ИС)</t>
  </si>
  <si>
    <t>978-5-91102-049-1</t>
  </si>
  <si>
    <t>Святой Димитрий Донской. Серия "История России" (ИС)</t>
  </si>
  <si>
    <t>Синопсисъ, Абрис</t>
  </si>
  <si>
    <t>Манкиев А., Татищев В., Озеров В. и др.</t>
  </si>
  <si>
    <t>978-5-00111-457-4</t>
  </si>
  <si>
    <t>Молитвослов с правилом ко Святому Причащению. Молитвы разные (ИС)</t>
  </si>
  <si>
    <t>Москва, Ковчег</t>
  </si>
  <si>
    <t>5-7801-0020-4</t>
  </si>
  <si>
    <t>Архиепископ Лука Крымский (Войно-Ясенецкий)</t>
  </si>
  <si>
    <t>978-5-00127-043-0</t>
  </si>
  <si>
    <t>(Р) Дом, где тебя ждут (ИС)</t>
  </si>
  <si>
    <t>978-5-00127-094-2</t>
  </si>
  <si>
    <t>Душа после смерти (ИС)</t>
  </si>
  <si>
    <t>Знакомство для брака (ИС)</t>
  </si>
  <si>
    <t>Протопресвитер Георгий С.Куюмдзоглу</t>
  </si>
  <si>
    <t>978-5-7533-1438-3</t>
  </si>
  <si>
    <t>Духовный азбуковник. Путь ко спасению - покаяние (ИС)</t>
  </si>
  <si>
    <t>Новое Небо, Благочестие, Москва</t>
  </si>
  <si>
    <t>978-5-6040267-1-7</t>
  </si>
  <si>
    <t>978-5-00127-050-8</t>
  </si>
  <si>
    <t>978-5-906853-91-2</t>
  </si>
  <si>
    <t>978-5-00127-045-4</t>
  </si>
  <si>
    <t>978-985-6914-94-5</t>
  </si>
  <si>
    <t>Вино блуда. Грехи молодости или здоровье семьи? (ИС)</t>
  </si>
  <si>
    <t>Синопсисъ, Русский хронограф, Москва</t>
  </si>
  <si>
    <t>978-5-85134-102-1</t>
  </si>
  <si>
    <t>Время обнимать и время уклоняться от объятий. В поисках супружеского счастья (ИС)</t>
  </si>
  <si>
    <t>978-5-85134-088-8</t>
  </si>
  <si>
    <t>Если силы на исходе. Война и мир с собой (ИС)</t>
  </si>
  <si>
    <t>978-5-85134-050-5</t>
  </si>
  <si>
    <t>Есть ли "наследственная порча". Загадки наследственности. Пороки предков. Гены потомков (ИС)</t>
  </si>
  <si>
    <t>978-5-85134-079-6</t>
  </si>
  <si>
    <t>Когда гром грянул. Жить вопреки болезни (ИС)</t>
  </si>
  <si>
    <t>978-5-85134-095-6</t>
  </si>
  <si>
    <t>Одержимые. Зависимость:компьютерная, игровая, никотиновая (ИС)</t>
  </si>
  <si>
    <t>978-5-85134-114-4</t>
  </si>
  <si>
    <t>Славою и честию венчай я. О таинстве Брака (ИС)</t>
  </si>
  <si>
    <t>978-5-00127-123-9</t>
  </si>
  <si>
    <t>Соборование. Таинство исцеления (ИС</t>
  </si>
  <si>
    <t>978-5-001271-115-4</t>
  </si>
  <si>
    <t>Письма о духовной жизни. Валаамский старец схиигумен Иоанн (Алексеев) (ИС)</t>
  </si>
  <si>
    <t>Сост. Дегтерев В.</t>
  </si>
  <si>
    <t>978-5-7533-1509-0</t>
  </si>
  <si>
    <t>Мы все с вами встретимся...Жизнеописание архимандрита Даниила (Сарычева) и его рассказы о чудесах и подвижниках ХХ века (ИС)</t>
  </si>
  <si>
    <t>978-5-00059-334-9</t>
  </si>
  <si>
    <t>Опыт жизни при святом Порфирии (ИС Молдовы)</t>
  </si>
  <si>
    <t>Параскевас Лампропулос</t>
  </si>
  <si>
    <t>Усекновенская пустынь "Катафиги" на Св. горе Афон</t>
  </si>
  <si>
    <t>978-5-7877-0134-0</t>
  </si>
  <si>
    <t>О кончине мира. По творениям святителя Игнатия (Брянчанинова) (ИС)</t>
  </si>
  <si>
    <t>140ммХ205мм</t>
  </si>
  <si>
    <t xml:space="preserve">Изд-во "Ника" </t>
  </si>
  <si>
    <t>Личный Завет с Господом. Пастырский подвиг свещенномученика Сергия Мечева (ИС)</t>
  </si>
  <si>
    <t>Авт.-сост. Грушина А.</t>
  </si>
  <si>
    <t>978-5-7429-1314-6</t>
  </si>
  <si>
    <t>Православный обряд погребения (ИС)</t>
  </si>
  <si>
    <t>сост. Плюснин А.И.</t>
  </si>
  <si>
    <t>978-5-9968-0599-0</t>
  </si>
  <si>
    <t>Мир души. По творениям схиигумена Саввы (Остапенко) (ИС)</t>
  </si>
  <si>
    <t>Живите с Богом! По творениям архимандрита Иоанна (Крестьянкина) (ИС)</t>
  </si>
  <si>
    <t>Сост. Чунтонов Д.</t>
  </si>
  <si>
    <t>978-5-9968-0620-1</t>
  </si>
  <si>
    <t>Была такая история... (ИС)</t>
  </si>
  <si>
    <t>978-5-905951-13-8</t>
  </si>
  <si>
    <t>Не расплескать чашу любви, или Зачем человеку целомудрие? (ИС)</t>
  </si>
  <si>
    <t>978-5-907190-08-5</t>
  </si>
  <si>
    <t>Невероятные приключения Дениса Клюева в Древнем Риме (ИС)</t>
  </si>
  <si>
    <t>978-5-907190-04-7</t>
  </si>
  <si>
    <t>Три кита семейного счастья (ИС)</t>
  </si>
  <si>
    <t>978-5-89101-691-0</t>
  </si>
  <si>
    <t>Канон о усопшем едином. Чин литии, совершаемой мирянином дома и на кладбище (ИС)</t>
  </si>
  <si>
    <t>Житие священноисповедника Луки (Войно-Ясенецкого), архиепископа Симферопольского и Крымского (ИС)</t>
  </si>
  <si>
    <t>Архимандрит Дамаскин (Орловский)</t>
  </si>
  <si>
    <t>Так бывает. Рассказы (ИС)</t>
  </si>
  <si>
    <t>978-5-6041562-8-5</t>
  </si>
  <si>
    <t>Духовные лекарства  Избранные чтения Святого Евангелия и Псалтири на разные случаи жизни, составленные святителем  Игнатием (Брянчаниновым) (ИС)</t>
  </si>
  <si>
    <t>Как научиться не осуждать (ИС)</t>
  </si>
  <si>
    <t>978-5-9909443-6-7</t>
  </si>
  <si>
    <t>Утешения старца Паисия в болезнях и скорбях (ИС)</t>
  </si>
  <si>
    <t>Откровенные рассказы странника духовному своему отцу (ИС)</t>
  </si>
  <si>
    <t>Очерк жизни старца Филарета (в схиме Феодора) иеромонаха Московского ставропигиального Новоспасского монастыря (ИС)</t>
  </si>
  <si>
    <t>Сост. Архимандрит Григорий (Воинов)</t>
  </si>
  <si>
    <t>978-5-87389-091-0</t>
  </si>
  <si>
    <t>(Р) Крик журавлей в тумане. Роман (без ИС)</t>
  </si>
  <si>
    <t>Пирогова Л.</t>
  </si>
  <si>
    <t>978-5-00127-137-6</t>
  </si>
  <si>
    <t>Наше Рождество. Рассказы, очерки, воспоминания (ИС)</t>
  </si>
  <si>
    <t>978-5-386-10336-1</t>
  </si>
  <si>
    <t>Утешения старца Кирилла (Павлова)(ИС)</t>
  </si>
  <si>
    <t>Авт.-сост. Тимченко С.</t>
  </si>
  <si>
    <t>978-5-6040174-1-8</t>
  </si>
  <si>
    <t>Что должен знать каждый приходящий в православный храм (ИС)</t>
  </si>
  <si>
    <t>978-5-906652-51-5</t>
  </si>
  <si>
    <t>Необычный подарок. Рассказы для детей (ИС)</t>
  </si>
  <si>
    <t>978-5-98599-204-5</t>
  </si>
  <si>
    <t>Новый Завет (газета) (ИС)</t>
  </si>
  <si>
    <t>208ммХ263мм</t>
  </si>
  <si>
    <t>Святое Евангелие крупным шрифтом, р/я, б/ф (газета) (ИС)</t>
  </si>
  <si>
    <t>978-5-4247-0044-6</t>
  </si>
  <si>
    <t>Пасха, Рождество и другие праздники в рассказах для детей (ИС)</t>
  </si>
  <si>
    <t>Разгуляев А., Юртайкин М.</t>
  </si>
  <si>
    <t>205ммх256мм</t>
  </si>
  <si>
    <t>978-5-4247-0079-8</t>
  </si>
  <si>
    <t>Семейный молитвослов. Господи, храни моих детей! газета  (ИС)</t>
  </si>
  <si>
    <t>Канон Великий святого Андрея Критского, читаемый в первую седмицу Великого поста (ИС)</t>
  </si>
  <si>
    <t>978-5-7877-0111-1</t>
  </si>
  <si>
    <t>978-5-7429-0452-6</t>
  </si>
  <si>
    <t>Монах Евфимий Зигабен</t>
  </si>
  <si>
    <t>Большая книга рождественских рассказов (зарубежных и русских писателей) (ИС)</t>
  </si>
  <si>
    <t>978-5-17-119027-9</t>
  </si>
  <si>
    <t>Целебник православный. Да не отыдеши неисцелен. Советы святых старцев и подвижников, рекомендации прав. врачей, чудесные исцеления, молитвы (ИС)</t>
  </si>
  <si>
    <t>Сост. Девятова С., Макаревский М.</t>
  </si>
  <si>
    <t>978-5-906570-39-0</t>
  </si>
  <si>
    <t>Скопинская епархия; Изд. Отчий дом, Москва</t>
  </si>
  <si>
    <t>Сост. Шкатов М.</t>
  </si>
  <si>
    <t>978-5-906241-35-1</t>
  </si>
  <si>
    <t>(Р) Колыбельная для ветра. Просто рассказы (без ИС)</t>
  </si>
  <si>
    <t>Воскрешение мертвых и другие чудеса. По молитвам святых и подвижников наших дней (ИС)</t>
  </si>
  <si>
    <t>Девятова С. - сост.</t>
  </si>
  <si>
    <t>978-5-907200-04-3</t>
  </si>
  <si>
    <t>Жизнь родителей, воспитавших святых и подвижников благочестия (ИС)</t>
  </si>
  <si>
    <t>Сост. Алеева Н., Чуткова Л.</t>
  </si>
  <si>
    <t>978-5-00127-110-9</t>
  </si>
  <si>
    <t>О духовной жизни, многозаботливости и молитве. По творениям свт.Феофана Затворника (ИС)</t>
  </si>
  <si>
    <t>Сост. Саков А.</t>
  </si>
  <si>
    <t>978-5-907190-00-9</t>
  </si>
  <si>
    <t>Москва, БФ Миссионерское движение святых первоверховных апостолов Петра и Павла</t>
  </si>
  <si>
    <t>978-5-00059-343-1</t>
  </si>
  <si>
    <t>Таинство Крещения. Необходимость и смысл Крещения, обязанности восприемников... (ИС)</t>
  </si>
  <si>
    <t>978-5-00059-341-7</t>
  </si>
  <si>
    <t>Во блаженном успении вечный покой (ИС)</t>
  </si>
  <si>
    <t>Сост. Горбачева Н.</t>
  </si>
  <si>
    <t>978-5-7789-0332-7</t>
  </si>
  <si>
    <t>Доброе дело. Сборник рассказов (детск.) (ИС)</t>
  </si>
  <si>
    <t>Трынкин В.</t>
  </si>
  <si>
    <t>978-5-00127-003-4</t>
  </si>
  <si>
    <t>И пойду искать края... (без ИС)</t>
  </si>
  <si>
    <t>978-5-00127-019-5</t>
  </si>
  <si>
    <t>Любви струя неистощимая. Святитель и чудотворец Спиридон, епископ Тримифунтский (ИС)</t>
  </si>
  <si>
    <t>Сост. Чинякова Г.</t>
  </si>
  <si>
    <t>978-5-9905-0434-9</t>
  </si>
  <si>
    <t>Господь избрал добрейшего. Повествование о святом Патриархе Тихоне для семейного чтения (ИС)</t>
  </si>
  <si>
    <t>Избранные службы Великого поста (1седм.+четверг 5 седм.) (ИС)</t>
  </si>
  <si>
    <t>978-5-6040267-3-1</t>
  </si>
  <si>
    <t>Святое Евангелие с толкованием Святых Отцов. По Троицким листкам Лавры преподобного Сергия (ИС)</t>
  </si>
  <si>
    <t>Чудеса преподобного Сергия Радонежского. Рассказы о святом в изложении для детей Елены Пименовой (ИС)</t>
  </si>
  <si>
    <t>978-00059-348-6</t>
  </si>
  <si>
    <t>картон</t>
  </si>
  <si>
    <t>Благие мысли. По творениям преподобных Оптинских старцев (ИС)</t>
  </si>
  <si>
    <t>978-5-9968-0628-7</t>
  </si>
  <si>
    <t>(Р) Кавказские подвижницы. История жизни схимонахини Елены и сестеры ее, монахини Нины (ИС)</t>
  </si>
  <si>
    <t>152ммх207мм</t>
  </si>
  <si>
    <t>978-5-6042307-18</t>
  </si>
  <si>
    <t>Что там за последней чертой? (ИС)</t>
  </si>
  <si>
    <t>978-5-905951-16-9</t>
  </si>
  <si>
    <t>Православное воспитание девочек переходного возраста (советы священника) (ИС)</t>
  </si>
  <si>
    <t>Сатисъ, Держава, ИП Токарев</t>
  </si>
  <si>
    <t>Священник Виктор Грозовский</t>
  </si>
  <si>
    <t>5-7373-0292-Х</t>
  </si>
  <si>
    <t>Православное воспитание мальчиков переходного возраста (советы священника (ИС)</t>
  </si>
  <si>
    <t>5-7373-0293-8</t>
  </si>
  <si>
    <t>(Р) Фарфоровая память. Повесть (ИС)</t>
  </si>
  <si>
    <t>978-5-00127-155-0</t>
  </si>
  <si>
    <t>978-5-93313-222-6</t>
  </si>
  <si>
    <t>Момент истины. О личной молитве в жизни христианина (ИС)</t>
  </si>
  <si>
    <t>Схиархимандрит Гавриил (Бунге)</t>
  </si>
  <si>
    <t>978-5-7429-1327-6</t>
  </si>
  <si>
    <t>Дополнение к общему молитвослову (ИС)</t>
  </si>
  <si>
    <t>Сатис, Санкт-Петербург; ИП Токарева В.А, Москва</t>
  </si>
  <si>
    <t>978-5-7868-0044-0</t>
  </si>
  <si>
    <t>Жить уповая на Бога. Воспоминания и рассказы о схиигумене Рафаиле (Шишкове) (ИС)</t>
  </si>
  <si>
    <t>Сост. Дубинкин С.</t>
  </si>
  <si>
    <t>978-5-89101-693-4</t>
  </si>
  <si>
    <t>Семирамида. Повести (ИС)</t>
  </si>
  <si>
    <t>Федотов А.</t>
  </si>
  <si>
    <t>978-5-7877-0141-8</t>
  </si>
  <si>
    <t>Рыбинский Дом печати</t>
  </si>
  <si>
    <t>Высокая участь служения. Жизненный путь схиигумении Варвары (Трофимовой) (ИС)</t>
  </si>
  <si>
    <t>Пюхтицкий Успенский ставр. жен. мон</t>
  </si>
  <si>
    <t>Авт.-сост.иг.Филарета (Калачёва)</t>
  </si>
  <si>
    <t>978-5-7429-1316-0</t>
  </si>
  <si>
    <t>В помощь страждущим от чародейства (ИС)</t>
  </si>
  <si>
    <t>Сост. архим. Макарий (Веретенников)</t>
  </si>
  <si>
    <t xml:space="preserve">ПТСЛ </t>
  </si>
  <si>
    <t>978-5-7789-0329-6</t>
  </si>
  <si>
    <t>(Р) Один если меня услышит...то Бог пошлет ему преизобильно Свою благодать! (ИС Молдовы)</t>
  </si>
  <si>
    <t>Усекновенская пустынь "Катафиги", Святая гора Афон; ООО Синтагма</t>
  </si>
  <si>
    <t>Преподобный Порфирий Кавсокаливит</t>
  </si>
  <si>
    <t>978-5-7877-0142-5</t>
  </si>
  <si>
    <t>(Р) Семейный цветослов старца Порфирия Кавсокаливита (ИС Молдовы)</t>
  </si>
  <si>
    <t>978-5-7877-0139-5</t>
  </si>
  <si>
    <t>Духовная азбука. Архимандрит Кирилл (Павлов) (ИС)</t>
  </si>
  <si>
    <t>978-5-89101-696-5</t>
  </si>
  <si>
    <t>Много может молитва праведника. Из духовного наследия прот. Валентина Мордасова (ИС Молдова)</t>
  </si>
  <si>
    <t>978-5-7877-0071-8</t>
  </si>
  <si>
    <t>978-5-7877-0055-8</t>
  </si>
  <si>
    <t>(Р) Многая лета. Роман (ИС)</t>
  </si>
  <si>
    <t>978-5-6043595-3-2</t>
  </si>
  <si>
    <t>Ксения блаженная, помоги, родная! Рассказы о житии блаженной Ксении Петербургской и ее чудесной помощи, акафист и канон (ИС)</t>
  </si>
  <si>
    <t>978-5-00059-317-2</t>
  </si>
  <si>
    <t>Приходите ко мне все как к живой. Блаженная старица Матрона: житие, чудеса, акафист и канон (ИС)</t>
  </si>
  <si>
    <t>978-5-00059-305-9</t>
  </si>
  <si>
    <t>Земной ангел и небесный человек. Митрополит Иоанн (Снычев) в воспоминаниях (ИС)</t>
  </si>
  <si>
    <t>Авт.-сост. Саломатова С.И.</t>
  </si>
  <si>
    <t>Царское дело</t>
  </si>
  <si>
    <t>978-5-91102-052-1</t>
  </si>
  <si>
    <t>Красные родники. Повести епископа N (ИС)</t>
  </si>
  <si>
    <t>978-5-00127-108-6</t>
  </si>
  <si>
    <t>Путникам в Россию. Роман, очерки, публицистика (ИС)</t>
  </si>
  <si>
    <t>Зайцев Б.</t>
  </si>
  <si>
    <t>978-5-00127-037-9</t>
  </si>
  <si>
    <t>Акафист святой равноапостольной Нине (Без ИС)</t>
  </si>
  <si>
    <t>978-5-906570-24-6</t>
  </si>
  <si>
    <t>Как мы воспитывали дочь (ИС)</t>
  </si>
  <si>
    <t>Великий канон Андрея Критского. Мариино стояние. Двенадцать Страстных Евангелий (1седм.+четв.5+жит.) (ИС)</t>
  </si>
  <si>
    <t>978-5-89101-660-6</t>
  </si>
  <si>
    <t>Собрание сочинений свт. Игнатия Брянчанинова в 7 тт. (ИС)</t>
  </si>
  <si>
    <t>978-5-4247-0007-1</t>
  </si>
  <si>
    <t>978-5-906911-49-0</t>
  </si>
  <si>
    <t>Письма. Блаженный Иероним Стридонский (ИС)</t>
  </si>
  <si>
    <t>978-5-7789-0217-6</t>
  </si>
  <si>
    <t>Зоберн В.</t>
  </si>
  <si>
    <t>Институт православной книги, Скрижаль</t>
  </si>
  <si>
    <t>Акафист за единоумершего с приложением чина литии, совершаемой мирянином</t>
  </si>
  <si>
    <t>Новый завет Господа нашего Иисуса Христа, крупный шрифт, р/яз (ИС)</t>
  </si>
  <si>
    <t>Молитвослов с правилом ко Святому Причащению. Пасхальный канон. Молитвы ... И. Кронштадского (ИС)</t>
  </si>
  <si>
    <t>978-5-9968-0581-5</t>
  </si>
  <si>
    <t>Душеполезные поучения святителя Феофана Затворника (ИС)</t>
  </si>
  <si>
    <t>Москва, Храм Покрова Пресвятой Богородицы в Ясеневе, изд. Введенской Оптиной пустыни</t>
  </si>
  <si>
    <t>гл.ред.Архимандрит Мельхиседек (Артюхин)</t>
  </si>
  <si>
    <t>978-5-86594-084-5</t>
  </si>
  <si>
    <t>Сост. Каткова В.</t>
  </si>
  <si>
    <t>Приход храма Св. Духа сошествия на Лазаревском кладбище, Москва</t>
  </si>
  <si>
    <t>Акафисты читаемые в болезнях или за больных (ИС)</t>
  </si>
  <si>
    <t>978-5-6042623-5-1</t>
  </si>
  <si>
    <t>978-5-7429-1325-2</t>
  </si>
  <si>
    <t>Когда и как надо начинать говорить ребенку о Боге (ИС)</t>
  </si>
  <si>
    <t>5-7868-0025-3</t>
  </si>
  <si>
    <t>Сост. Цуканова</t>
  </si>
  <si>
    <t>978-5-906549-72-3</t>
  </si>
  <si>
    <t>Издательство КАМНО, "Синтагма"</t>
  </si>
  <si>
    <t>Руководство к духовной жизни старца Адриана иеромонаха подвижника Югской Дорофеевой пустыни (ИС Молдовы)</t>
  </si>
  <si>
    <t>978-5-7877-0144-9</t>
  </si>
  <si>
    <t>978-5-93313-113-7</t>
  </si>
  <si>
    <t>Акафист преподобному Серафиму Саровскому (ИС)</t>
  </si>
  <si>
    <t>978-5-93313-109-0</t>
  </si>
  <si>
    <t>Акафист Пресвятой Богородице пред иконами "Всех скорбящих Радость" и "Взыскание погибших" (ИС)</t>
  </si>
  <si>
    <t>978-5-93313-130-4</t>
  </si>
  <si>
    <t>Влияют ли гороскопы на нашу жизнь? Сборник статей (ИС)</t>
  </si>
  <si>
    <t>Водою и Духом. О таинстве крещения (ИС)</t>
  </si>
  <si>
    <t>Прот. Александр Шмеман</t>
  </si>
  <si>
    <t>978-5-6042623-1-3</t>
  </si>
  <si>
    <t>Незримый заступнк. Рассказы для детей о старце Гаврииле (Ургебадзе)</t>
  </si>
  <si>
    <t>Разгуляев А</t>
  </si>
  <si>
    <t>Доступно о вечном (ИС)</t>
  </si>
  <si>
    <t>Сост. Сажин С.</t>
  </si>
  <si>
    <t>978-5-00127-126-0</t>
  </si>
  <si>
    <t>Подвижник веры и науки. Пастырское служение архиепископа Луки (Войно-Ясенецкого) (БИС)</t>
  </si>
  <si>
    <t>иерей Георгий Орабей</t>
  </si>
  <si>
    <t>978-5-00127-105-5</t>
  </si>
  <si>
    <t>Болезнь - посещение Божие. Страницы из дневника (ИС)</t>
  </si>
  <si>
    <t>МБЦ прп.Серафима Саровского</t>
  </si>
  <si>
    <t>978-5-85482-112-5</t>
  </si>
  <si>
    <t>978-5-89101-699-6</t>
  </si>
  <si>
    <t>978-5-851134-006-2</t>
  </si>
  <si>
    <t>На все воля Божия. О женском счастье и женском несчастье (офсет) (ИС)</t>
  </si>
  <si>
    <t>978-5-906652-09-6</t>
  </si>
  <si>
    <t>Прот. Сергий Николаев</t>
  </si>
  <si>
    <t>Афонская история... Повесть наших дней (УПЦ)</t>
  </si>
  <si>
    <t>Издательство добрых книг, Киев. КнигАфон</t>
  </si>
  <si>
    <t>978-617-7626-80-9</t>
  </si>
  <si>
    <t>978-5-4247-0078-1</t>
  </si>
  <si>
    <t>Дикая маслина (ИС)</t>
  </si>
  <si>
    <t>978-5-907190-05-4</t>
  </si>
  <si>
    <t>Мила, лето и детские секреты. Повесть для семейного чтения  (ИС)</t>
  </si>
  <si>
    <t>978-5-907190-09-2</t>
  </si>
  <si>
    <t>Черных Л.</t>
  </si>
  <si>
    <t>Как избавиться от греха по советам и наставлениям русских святых (ИС)</t>
  </si>
  <si>
    <t>978-5-906652-90-4</t>
  </si>
  <si>
    <t>Алгоритм семейного счастья (ИС)</t>
  </si>
  <si>
    <t>Издательство храма Покрова Пресвятой Богородицы в Ясеневе, Моск</t>
  </si>
  <si>
    <t>978-5-905951-20-6</t>
  </si>
  <si>
    <t>Толкование на Евангелие от Матфея, составленное по древним святоотеческим толкованиям (ИС)</t>
  </si>
  <si>
    <t>978-5-00127-175-8</t>
  </si>
  <si>
    <t>Беседы на Шестоднев. Святитель Василий Великий (ИС)</t>
  </si>
  <si>
    <t>978-6043594-3-3</t>
  </si>
  <si>
    <t>Кулинарная помощь в пост и не только (без ИС)</t>
  </si>
  <si>
    <t>Трухина М.</t>
  </si>
  <si>
    <t>978-5-6043594-2-6</t>
  </si>
  <si>
    <t>Лествица, возводящая на Небо с комментариями игумена Германа (Осецкого)</t>
  </si>
  <si>
    <t>978-5-6043594-0-2</t>
  </si>
  <si>
    <t>Лествица. Святоотеческое наследие (ИС)</t>
  </si>
  <si>
    <t>978-5-906241-43-6</t>
  </si>
  <si>
    <t>Иеромонах Серафим (Роуз)</t>
  </si>
  <si>
    <t>(Р) Несет меня лиса (ИС)</t>
  </si>
  <si>
    <t>978-5-00127-184-0</t>
  </si>
  <si>
    <t>Молитвы утренние и вечерние с пояснниями (ИС)</t>
  </si>
  <si>
    <t>Русский Робинзон. Роман (ИС)</t>
  </si>
  <si>
    <t>Сибиряков Н.</t>
  </si>
  <si>
    <t>978-5-906241-42-9</t>
  </si>
  <si>
    <t>Православный молитвослов с приложением молитв на всякую потребу души  (ИС)</t>
  </si>
  <si>
    <t>Изд-во "Отчий Дом" Москва</t>
  </si>
  <si>
    <t>978-5-906241-44-3</t>
  </si>
  <si>
    <t>Иноческий молитвослов (ИС)</t>
  </si>
  <si>
    <t>978-5-6043595-4-9</t>
  </si>
  <si>
    <t>Сост. Камшилин И., Камшилина И.</t>
  </si>
  <si>
    <t>Фонд Иоанна Чудотворца, Музей Иоанна Чудотворца</t>
  </si>
  <si>
    <t>(Р) Жезл старости. Новая книга об Иоанне Чудотворце (ИС)</t>
  </si>
  <si>
    <t>978-5-9906849-6-6</t>
  </si>
  <si>
    <t>Молитвослов православного христианина, к/ф (ИС)</t>
  </si>
  <si>
    <t>978-5-9905-0423-3</t>
  </si>
  <si>
    <t>Акафист святой великомученице Варваре (ИС)</t>
  </si>
  <si>
    <t>Материнский молитвослов.Молитвы о браке, о семье, о детях и родителях (офсет) (ИС)</t>
  </si>
  <si>
    <t>Приход</t>
  </si>
  <si>
    <t>978-5-906010-05-6</t>
  </si>
  <si>
    <t>Лилии-цветы Богородицы. Книга для семейного чтения (ИС)</t>
  </si>
  <si>
    <t>Сост. Чуткова Л.</t>
  </si>
  <si>
    <t>978-5-00127-053-9</t>
  </si>
  <si>
    <t>Минея дополнительная (Благословение)</t>
  </si>
  <si>
    <t>978-5-7533-1029-3</t>
  </si>
  <si>
    <t>Подвиг сердца (ИС)</t>
  </si>
  <si>
    <t>игумен Нектарий Морозов</t>
  </si>
  <si>
    <t>978-5-7533-1642-4</t>
  </si>
  <si>
    <t>Лекарство от скорби. Книга житий святых, молитв и утешений в скорбях, страданиях и болезнях (ИС)</t>
  </si>
  <si>
    <t>978-5-906652-07-2</t>
  </si>
  <si>
    <t>978-5-9909443-5-0</t>
  </si>
  <si>
    <t>Целебник. Православный молитвослов и псалтирь (ИС)</t>
  </si>
  <si>
    <t>Служба святым Царственным страстотерпцам с приложением акафиста. Православное богослужение (ИС)</t>
  </si>
  <si>
    <t>978-5-7429-1334-4</t>
  </si>
  <si>
    <t>978-5-906241-21-41-2</t>
  </si>
  <si>
    <t>Симфония по трудам архимандрита Иоанна (Крестьянкина) (ИС)</t>
  </si>
  <si>
    <t>978-5-7533-1540-3</t>
  </si>
  <si>
    <t>Старец Герман Ставровунийский (1906-1982) (ИС)</t>
  </si>
  <si>
    <t>Архимандрит Афанасий</t>
  </si>
  <si>
    <t>62х90/16</t>
  </si>
  <si>
    <t>978-5-7533-1651-6</t>
  </si>
  <si>
    <t>Помощники и целители. Болезни и исцеления. Адреса чудотворных икон и святых мощей. Молитвы об исцелении  (ИС)</t>
  </si>
  <si>
    <t>978-5-386-12292-8</t>
  </si>
  <si>
    <t>Икона Великого князя (ИС)</t>
  </si>
  <si>
    <t>Митрополит Митрофан (Баданин)</t>
  </si>
  <si>
    <t>978-5-906241-48-1</t>
  </si>
  <si>
    <t>Великое в малом (ИС)</t>
  </si>
  <si>
    <t>978-5-4247-0064-4</t>
  </si>
  <si>
    <t>Святая Анастасия Сербская. Чудеса и пророчества (ИС)</t>
  </si>
  <si>
    <t>978-5-04-104544-9</t>
  </si>
  <si>
    <t>Дамьянович Д.</t>
  </si>
  <si>
    <t>Славка, Колька, Сашка и самолет. Повесть (ИС)</t>
  </si>
  <si>
    <t>Миронов В.</t>
  </si>
  <si>
    <t>978-5-00127-177-2</t>
  </si>
  <si>
    <t>Постимся постом приятным. О духовном смысле поста. Лучшие рецепты постной трапезы</t>
  </si>
  <si>
    <t>978-5-906652-56-0</t>
  </si>
  <si>
    <t>Закон Божий (ИС)</t>
  </si>
  <si>
    <t>Акафист святым мученикам Адриану и Наталии, покровителям брака (ИС)</t>
  </si>
  <si>
    <t>Письма владыки Германа. Жизнеописание и духовное наследие священномученика Германа (Ряшенцева) (ИС)</t>
  </si>
  <si>
    <t>Сост.Воробьева А.</t>
  </si>
  <si>
    <t>978-5-7429-1348-1</t>
  </si>
  <si>
    <t>Устремленный в вечность. Старец Софроний (Сахаров) ученик преподобного Силуана Афонского (ИС)</t>
  </si>
  <si>
    <t>Сост. Ильюнина Л.</t>
  </si>
  <si>
    <t>978-5-7429-1347-4</t>
  </si>
  <si>
    <t>978-5-9968-0638-6</t>
  </si>
  <si>
    <t>978-5-17-118297-7</t>
  </si>
  <si>
    <t>Издательство "Омега - Л", Твердо</t>
  </si>
  <si>
    <t>Большая книга здоровья для души (ИС)</t>
  </si>
  <si>
    <t>Зоберн В</t>
  </si>
  <si>
    <t>978-5-370-04686-5</t>
  </si>
  <si>
    <t>978-5-4247-0041-5</t>
  </si>
  <si>
    <t>Рассказы о святом Иоанне Русском ИС)</t>
  </si>
  <si>
    <t>Святитель Иоанн Шанхайский и Сан-Францисский (ИС)</t>
  </si>
  <si>
    <t>978-5-00059-420-9</t>
  </si>
  <si>
    <t>Меню на каждый день Великого поста (ИС)</t>
  </si>
  <si>
    <t>Клименко Татьяна</t>
  </si>
  <si>
    <t>978-588017-824-7</t>
  </si>
  <si>
    <t>Сибирская Благозвонница, Москва, Нижегородская духовная семинар</t>
  </si>
  <si>
    <t>Молитвы врачам небесным. Как молиться болящим и о болящих (ИС)</t>
  </si>
  <si>
    <t>978-5-906241-45-0</t>
  </si>
  <si>
    <t>Сост. Александрова Г.</t>
  </si>
  <si>
    <t>Псалтирь с параллельным переводом на русский язык (ИС)</t>
  </si>
  <si>
    <t>На берегу Божьей реки (ИС)</t>
  </si>
  <si>
    <t>978-5-4247-0066-8</t>
  </si>
  <si>
    <t>Показатель. Повести (без ИС)</t>
  </si>
  <si>
    <t>978-5-00059-433-9</t>
  </si>
  <si>
    <t>978-5-00059-351-6</t>
  </si>
  <si>
    <t>Акафист Пресвятой Богородице в честь иконы Ее "Семистрельная" или "Умягчение злых сердец" (ИС)</t>
  </si>
  <si>
    <t>Молитвы о болящих (ИС)</t>
  </si>
  <si>
    <t>978-5-00059-426-1</t>
  </si>
  <si>
    <t>Большая книга православной мудрости (ИС)</t>
  </si>
  <si>
    <t>978-5-370-04685-8</t>
  </si>
  <si>
    <t>978-5-00127-218-2</t>
  </si>
  <si>
    <t>Псалтирь или богомысленные размышления, извлеченные из творений святого отца нашего Ефрема Сирина и расположенные по порядку псалмов Давидовых (ИС)</t>
  </si>
  <si>
    <t>978-5-00127-209-0</t>
  </si>
  <si>
    <t>Зачем нужно воздержание (ИС)</t>
  </si>
  <si>
    <t>978-5-907190-56-6</t>
  </si>
  <si>
    <t>Подвижники Русского Святого-Пантелеимонова монастыря на Афоне (ИС)</t>
  </si>
  <si>
    <t>978-5-00127-163-5</t>
  </si>
  <si>
    <t>Сост. Понкратова Е.</t>
  </si>
  <si>
    <t>Коваленко Д.</t>
  </si>
  <si>
    <t>Слова подвижнические. Преподобный Исаак Сирин (ИС)</t>
  </si>
  <si>
    <t>978-5-00127-189-5</t>
  </si>
  <si>
    <t>Монахиня Евфимия (Пащенко)</t>
  </si>
  <si>
    <t>Всегда поступай по любви. Архимандрит Даниил (Воронин). Воспоминания, проповеди (ИС)</t>
  </si>
  <si>
    <t>978-5-89101-705-4</t>
  </si>
  <si>
    <t>60x90/16</t>
  </si>
  <si>
    <t>Как жить, чтобы радовать Бога (ИС)</t>
  </si>
  <si>
    <t>978-5-7877-0154-8</t>
  </si>
  <si>
    <t>Помилуй мя, Боже. Молитвослов для болящих (офсет) (БИС)</t>
  </si>
  <si>
    <t>978-985-7229-03-1</t>
  </si>
  <si>
    <t>Дочери Евы. Мир глазами православной христианки (ИС)</t>
  </si>
  <si>
    <t>Иващенко В.</t>
  </si>
  <si>
    <t>978-5-6044855-2-1</t>
  </si>
  <si>
    <t>По любви. Секреты счастья и мира в православной семье (ИС)</t>
  </si>
  <si>
    <t>Головин Р.</t>
  </si>
  <si>
    <t>978-5-6044855-3-8</t>
  </si>
  <si>
    <t>Если вы попали в беду (ИС)</t>
  </si>
  <si>
    <t>авт.-сост. Николай (Погребняк), еп.Бал</t>
  </si>
  <si>
    <t>978-5-88017-887-2</t>
  </si>
  <si>
    <t>Свет миру: Из творений святителя Амвросия Медиоланского, блаженных Аврелия Августина и Иеронима Стридонского (ИС)</t>
  </si>
  <si>
    <t>авт.-сост. Савчук А.</t>
  </si>
  <si>
    <t>978-5-88017-871-1</t>
  </si>
  <si>
    <t>Письма Великой Княгини Елизаветы Феодоровны. Избранное (с закл.) к/ф (ИС)</t>
  </si>
  <si>
    <t>Православное Сестричество во имя прп.Елизаветы, Из-во Летопись М</t>
  </si>
  <si>
    <t>978-5-9905029-5-6</t>
  </si>
  <si>
    <t>Вечные истины. Крылатые фразы, пословицы и поговорки библейского происхождения (ИС)</t>
  </si>
  <si>
    <t>Сост.Мельников В.</t>
  </si>
  <si>
    <t>О нагорной проповеди Господа. О попечении в отношении усопших. Блаженный Августин Гиппонский (ИС)</t>
  </si>
  <si>
    <t>Блаженный Августин Гиппонский</t>
  </si>
  <si>
    <t>978-5-00127-219-9</t>
  </si>
  <si>
    <t>Преподобный Силуан Афонский (ИС)</t>
  </si>
  <si>
    <t>Митрополит Омский и Таврический В</t>
  </si>
  <si>
    <t>978-5-00127-220-5</t>
  </si>
  <si>
    <t>Афонский патерик (ИС)</t>
  </si>
  <si>
    <t>978-5-4247-0068-2</t>
  </si>
  <si>
    <t>Стихотворения по дням творения (для детей) (ИС)</t>
  </si>
  <si>
    <t>Диакон Кокин Илья</t>
  </si>
  <si>
    <t>978-54247-0054-5</t>
  </si>
  <si>
    <t>Старый дом. Рассказы для детей (ИС)</t>
  </si>
  <si>
    <t>978-5-907190-15-3</t>
  </si>
  <si>
    <t>Последование ко Святому Причащению с пояснениями</t>
  </si>
  <si>
    <t>Предивная чудотворица Матрона Московская. Краткое житие, чудеса, акафист(ИС)</t>
  </si>
  <si>
    <t>41077</t>
  </si>
  <si>
    <t>Покаяния отверзи мне двери, Жизнодавче. Редкие покаянные молитвословия (ИС)</t>
  </si>
  <si>
    <t>Трезвитесь и бодрствуйте! (ИС)</t>
  </si>
  <si>
    <t>978-5-00127-226-7</t>
  </si>
  <si>
    <t>Астрология-фокус, длящийся веками. Как астрология и гороскопы могут испортить вам жизнь (ИС)</t>
  </si>
  <si>
    <t>Священник Димитрий Вразовский</t>
  </si>
  <si>
    <t>Покровск, Изд-во Покровской и Николаевской Епархии</t>
  </si>
  <si>
    <t>978-5-906439-23-9</t>
  </si>
  <si>
    <t>Толкование Евангелия (ИС)</t>
  </si>
  <si>
    <t>Гладков Б.</t>
  </si>
  <si>
    <t>(Р) Искра Божия. Душа чистая. Душеполезное чтение для подростков (жизнеописания святых,подвижников,святителей и мучеников, а также непридуманные рассказы из жизни наших современников) (ИС)</t>
  </si>
  <si>
    <t>Твоя встреча с Богом. Первые шаги (ИС)</t>
  </si>
  <si>
    <t>Половиков Р.</t>
  </si>
  <si>
    <t>978-5-00127-224-3</t>
  </si>
  <si>
    <t>Жизнь Пресвятой Богородицы. Из книг Четьи-Минеи (ИС)</t>
  </si>
  <si>
    <t>Сост. Глинка А.</t>
  </si>
  <si>
    <t>978-5-906241-51-1</t>
  </si>
  <si>
    <t>сумма</t>
  </si>
  <si>
    <t>Беседы о борьбе со страстями (ИС)</t>
  </si>
  <si>
    <t>Протоиерей Константин Островский</t>
  </si>
  <si>
    <t>Синопсис,  Христианская библиотека, Н.Новгород</t>
  </si>
  <si>
    <t>978-5-905472-69-5</t>
  </si>
  <si>
    <t>Синопсис. Библиополис</t>
  </si>
  <si>
    <t>Духом с вами неотступно буду. Святой преподобный Александр Свирский. Житие. Подвиги. Чудеса. Акафист. Канон (ИС)</t>
  </si>
  <si>
    <t>Автор-сост. Владимирова Е.</t>
  </si>
  <si>
    <t>978-5-907200-18-0</t>
  </si>
  <si>
    <t>Духовная аптека старца Павла (Груздева) (ИС)</t>
  </si>
  <si>
    <t>978-5-6043535-1-6</t>
  </si>
  <si>
    <t>Правда о русском мате (ИС)</t>
  </si>
  <si>
    <t>Невидимые крылья. Житие преподобного Василиска Сибирского (ИС)</t>
  </si>
  <si>
    <t>60x100x16</t>
  </si>
  <si>
    <t>978-5-94512-144-7</t>
  </si>
  <si>
    <t>Свято Успенская Почаевская Лавра</t>
  </si>
  <si>
    <t>Странствие Орфея. По мотивам жития святой мученицы Юлии Карфагенской. (ИС)</t>
  </si>
  <si>
    <t>Сергейчук А</t>
  </si>
  <si>
    <t>Мы вместе! Семейная жизнь: советы священика.</t>
  </si>
  <si>
    <t>978-5-00127-225-0</t>
  </si>
  <si>
    <t>Последние страницы. Дневниковые записи за 1994-1995 годы. Митрополит Иоанн (Снычев) (ИС)</t>
  </si>
  <si>
    <t>978-5-91102-054-5</t>
  </si>
  <si>
    <t>Бабушкино лоскутное одеяло .  Миниатюры из жини провинциального учителя(ИС)</t>
  </si>
  <si>
    <t>978-5-907190-77-1</t>
  </si>
  <si>
    <t>Лобастов Н.А.</t>
  </si>
  <si>
    <t>978-5-6044433-4-7</t>
  </si>
  <si>
    <t>Люди радования. Жизнеописания подвижников благочестия начала XX века (ИС)</t>
  </si>
  <si>
    <t>978-5-91102-051-4</t>
  </si>
  <si>
    <t>Будьте мне свидетелями. Заметки на книгу Деяний святых апостолов (ИС)</t>
  </si>
  <si>
    <t>Прот.Андрей Ткачев</t>
  </si>
  <si>
    <t>978-5-7533-1614-1</t>
  </si>
  <si>
    <t>Луг духовный (ИС)</t>
  </si>
  <si>
    <t>Блаженный Иоанн Мосх</t>
  </si>
  <si>
    <t>978-5-906793-99-7</t>
  </si>
  <si>
    <t>Будь как солнышко. Праведный Алексей Мечев (ИС)</t>
  </si>
  <si>
    <t>Давыдова Е.</t>
  </si>
  <si>
    <t>978-5-88017-854-4</t>
  </si>
  <si>
    <t>Душеполезные поучения преподобного Макария Оптинского (без ИС)</t>
  </si>
  <si>
    <t>Сост. архим.Иоанн (Захарченко)</t>
  </si>
  <si>
    <t>978-5-86594-097-5</t>
  </si>
  <si>
    <t>Мы все были у него в сердце. Воспоминания об архимандрите Кирилле (Павлове) (ИС)</t>
  </si>
  <si>
    <t>978-5-00009-201-9</t>
  </si>
  <si>
    <t>Молитвослов. Правило ко причастию. Молитвы на всякую потребу. Помощник и покровитель (поролон) (ИС)</t>
  </si>
  <si>
    <t>поролон</t>
  </si>
  <si>
    <t>978-5-00009-110-4</t>
  </si>
  <si>
    <t>О посте и воздержании (ИС)</t>
  </si>
  <si>
    <t>Монах Арсений со Святой Горы</t>
  </si>
  <si>
    <t>978-5-00127-244-1</t>
  </si>
  <si>
    <t>Библейская история Ветхого и Нового Завета (ИС)</t>
  </si>
  <si>
    <t>Лопухин А.</t>
  </si>
  <si>
    <t>978-5-6044855-4-5</t>
  </si>
  <si>
    <t>Духом Святым окрыленный. Преподобный Гавриил (Ургебадзе) Самтаврийский чудотворец (ИС)</t>
  </si>
  <si>
    <t>Синопсисъ, Николин день</t>
  </si>
  <si>
    <t>978-5-9946-0344-4</t>
  </si>
  <si>
    <t>Иноческое келейное правило</t>
  </si>
  <si>
    <t>Исповедь. Блаженный Августин Аврелий. Блаженная Моника, мать блаженного Августина (ИС)</t>
  </si>
  <si>
    <t>978-5-6044855-0-7</t>
  </si>
  <si>
    <t>Поучения, слова, устав и житие старца Паисия Величковского (ИС)</t>
  </si>
  <si>
    <t>Сост. Носкова Е.</t>
  </si>
  <si>
    <t>978-5-6044855-9-0</t>
  </si>
  <si>
    <t>Слово о трезвении. Толкование на "Слово о трезвении и молитве" преподобного Исихия Иерусалимского (ИС)</t>
  </si>
  <si>
    <t>978-5-94512-140-9</t>
  </si>
  <si>
    <t>Авт.-сост. Кибирева Е.</t>
  </si>
  <si>
    <t>(Р) Лилии полевые. Крестоносцы (ИС)</t>
  </si>
  <si>
    <t>978-5-87247-577-4</t>
  </si>
  <si>
    <t>Молитвослов "Спаси и сохрани". Русский шрифт (ИС)</t>
  </si>
  <si>
    <t>978-5-9968-0627-0</t>
  </si>
  <si>
    <t>Богородичный цветник (к/ф) (ИС)</t>
  </si>
  <si>
    <t>978-5-9968-0621-8</t>
  </si>
  <si>
    <t>Молитвослов Буди милостив мне грешному (ИС)</t>
  </si>
  <si>
    <t>978-5-6044433-7-8</t>
  </si>
  <si>
    <t>Молитвослов. Правило ко Святому Причащению. Молитвы разные (ИС)</t>
  </si>
  <si>
    <t>978-5-6044433-8-5</t>
  </si>
  <si>
    <t>Толкование Евангелия. Троицкие листки (ИС)</t>
  </si>
  <si>
    <t>978-5-4247-0055-2</t>
  </si>
  <si>
    <t>978-5-7533-1690-5</t>
  </si>
  <si>
    <t>Православный молитвослов Правило ко Причащению (с иконой Троица) (БИС)</t>
  </si>
  <si>
    <t xml:space="preserve">Свято-Елисаветинский монастырь, Минск </t>
  </si>
  <si>
    <t>978-985-7124-07-7</t>
  </si>
  <si>
    <t>978-5-00127-257-1</t>
  </si>
  <si>
    <t>978-5-00059-478-0</t>
  </si>
  <si>
    <t>Неупиваемая Чаша. Росстани. Повести (ИС)</t>
  </si>
  <si>
    <t>978-5-4247-0081-1</t>
  </si>
  <si>
    <t>О вере, неверии и сомнении (ИС)</t>
  </si>
  <si>
    <t>978-5-4247-0070-5</t>
  </si>
  <si>
    <t>О богослужении Православной Церкви (ИС)</t>
  </si>
  <si>
    <t>978-5-4247-0074-3</t>
  </si>
  <si>
    <t>Канон о усопшем едином. Лития (ИС)</t>
  </si>
  <si>
    <t>978-5-906241-55-9</t>
  </si>
  <si>
    <t>Молитвы об усопших (ИС)</t>
  </si>
  <si>
    <t>978-5-906241-52-8</t>
  </si>
  <si>
    <t>Азбучные истины о болезнях (ИС)</t>
  </si>
  <si>
    <t>978-5-4247-0083-5</t>
  </si>
  <si>
    <t>Свет разума. Блаженные. Лик скрытый (ИС)</t>
  </si>
  <si>
    <t>978-5-4247-0082-8</t>
  </si>
  <si>
    <t>Подвиг длиною в жизнь. Жизнь и труды Елены (Коноваловой) и Гавриилы (Рисицкой) - игумений Гродненского Свято-Рождество-Богородичного монастыря (ИС)</t>
  </si>
  <si>
    <t>978-5-7429-1406-8</t>
  </si>
  <si>
    <t>О лицах, событиях, встречах. Записки архимандрита Киприана (Керна). Серия "Русские судьбы двадцатого века" (ИС)</t>
  </si>
  <si>
    <t>архим. Киприан Керн</t>
  </si>
  <si>
    <t>978-5-7429-1344-3</t>
  </si>
  <si>
    <t>978-5-00059-484-1</t>
  </si>
  <si>
    <t>Время "безгрешных" (ИС)</t>
  </si>
  <si>
    <t>978-5-00127-247-2</t>
  </si>
  <si>
    <t>Милость к падшим. Повесть (ИС)</t>
  </si>
  <si>
    <t>978-5-00127-251-9</t>
  </si>
  <si>
    <t>Ключ к Отечнику Святителя Игнатия Брянчанинова (ИС)</t>
  </si>
  <si>
    <t>978-5-91102-038-5</t>
  </si>
  <si>
    <t>Запечатленный ангел. Очарованный странник (ИС)</t>
  </si>
  <si>
    <t>Лесков Н.С.</t>
  </si>
  <si>
    <t>978-5-4247-0085-9</t>
  </si>
  <si>
    <t>Небо близко (ИС)</t>
  </si>
  <si>
    <t>Изд-во Москва:"МБЦ прп.Серафима Саровского"</t>
  </si>
  <si>
    <t>978-5-89392-779-5</t>
  </si>
  <si>
    <t>Молитвослов и псалтирь на русском языке</t>
  </si>
  <si>
    <t>Алфавитный патерик. Достопамятные сказания о подвижничестве святых и блаженных отцов (ИС)</t>
  </si>
  <si>
    <t>978-5-00127-200-7</t>
  </si>
  <si>
    <t>Великая добродетель. О целомудрии в вопросах и ответах (ИС)</t>
  </si>
  <si>
    <t>Архим. Наум (Байбородин)</t>
  </si>
  <si>
    <t>978-5-00127-271-7</t>
  </si>
  <si>
    <t>Путь к святой Матроне (ИС)</t>
  </si>
  <si>
    <t>Пальмов Э</t>
  </si>
  <si>
    <t>978-5-00127-273-1</t>
  </si>
  <si>
    <t>(Р) Вальс под дождем (ИС)</t>
  </si>
  <si>
    <t>978-5-00127-279-3</t>
  </si>
  <si>
    <t>Псалтирь с поминовением живых и усопших, с толкованием Евфимия Зигабена... (ИС)</t>
  </si>
  <si>
    <t>978-5-9500531-9-1</t>
  </si>
  <si>
    <t>Святое Евангелие с толкованиями и комментариями (ИС)</t>
  </si>
  <si>
    <t>978-5-6046030-4-8</t>
  </si>
  <si>
    <t>Акафистник русским святым. Комплект в 2-х томах (ИС)</t>
  </si>
  <si>
    <t>978-5-9968-0674-4</t>
  </si>
  <si>
    <t>Жизненный путь архиепископа Вашингтонского и Аляскинского Антонина (Покровского) (ИС)</t>
  </si>
  <si>
    <t>978-5-00127-255-7</t>
  </si>
  <si>
    <t>Письма Валаамского старца схиигумена Иоанна (Алексеева) (ИС)</t>
  </si>
  <si>
    <t>120ммХ165мм</t>
  </si>
  <si>
    <t>978-5-4247-0086-6</t>
  </si>
  <si>
    <t>Святые жены Древней Церкви: Подвижницы IV–IX веков (ИС)</t>
  </si>
  <si>
    <t>978-5-00127-280-9</t>
  </si>
  <si>
    <t>Крестный путь святителя Луки (Войно-Ясенецкого) (ИС)</t>
  </si>
  <si>
    <t>Акафисты читаемые в болезнях, скорбях и нуждах (ИС)</t>
  </si>
  <si>
    <t>Санкт-Петербург</t>
  </si>
  <si>
    <t>978-5-6046102-4-4</t>
  </si>
  <si>
    <t>Рассказы об Оптинских старцах (ИС)</t>
  </si>
  <si>
    <t>978-5-86594-293-1</t>
  </si>
  <si>
    <t>Библия для семейного чтения (ИС)</t>
  </si>
  <si>
    <t>978-5-6046783-0-5</t>
  </si>
  <si>
    <t>К Свету. в 2-х томах (ИС)</t>
  </si>
  <si>
    <t>прот. Сергий Баранов</t>
  </si>
  <si>
    <t>Синопсисъ, Иверский женский м-рь, г.Орск</t>
  </si>
  <si>
    <t>978-5-6043595-6-3</t>
  </si>
  <si>
    <t>Великий покаянный канон преподобного Андрея Критского. Житие преподобной Марии Египетской (1седм.) (ИС)</t>
  </si>
  <si>
    <t>978-5-9946-0387-1</t>
  </si>
  <si>
    <t>Что нужно знать о Таинстве Крещения. Пояснения. Обязанности восприемников. Необходимые молитвы (ИС)</t>
  </si>
  <si>
    <t>978-5-906570-67-3</t>
  </si>
  <si>
    <t>978-5-7533-1674-5</t>
  </si>
  <si>
    <t>О благе супружества. Блаженный Августин Гиппонский (ИС)</t>
  </si>
  <si>
    <t xml:space="preserve"> Блаженный Августин Гиппонский (ИС)</t>
  </si>
  <si>
    <t>978-5-00127-282-3</t>
  </si>
  <si>
    <t>Сост. Бабенко Е.</t>
  </si>
  <si>
    <t>(Р) Искра Божия. Уроки настоящей любви (ИС)</t>
  </si>
  <si>
    <t>978-5-906-52706-6</t>
  </si>
  <si>
    <t>Научи меня, Господи, молиться! Толковый молитвослов для школьников (ИС)</t>
  </si>
  <si>
    <t>978-5-7533-1727-8</t>
  </si>
  <si>
    <t>Божественная литургия святителя Иоанна Златоуста с пояснениями (ИС)</t>
  </si>
  <si>
    <t>Сост. Молотников М.</t>
  </si>
  <si>
    <t>70х102/32</t>
  </si>
  <si>
    <t>Великий покаянный канон св. Андрея Критского, читаемый в первую седмицу Великого поста (ИС)</t>
  </si>
  <si>
    <t>978-5-6046102-3-7</t>
  </si>
  <si>
    <t>Хорошо быть бессмертной. Рассказы (ИС)</t>
  </si>
  <si>
    <t>978-5-6046102-0-6</t>
  </si>
  <si>
    <t>Трисвечница. Повесть (ИС)</t>
  </si>
  <si>
    <t>978-5-00127-274-8</t>
  </si>
  <si>
    <t>Чудесные и достопамятные события на Святой Горе Афонской (ИС)</t>
  </si>
  <si>
    <t>978-5-00127-278-6</t>
  </si>
  <si>
    <t>Чудесный сад. Рассказы (ИС)</t>
  </si>
  <si>
    <t>978-5-00127-285-4</t>
  </si>
  <si>
    <t>Крапицкая В.</t>
  </si>
  <si>
    <t>Житие священномученика Киприана и мученицы Иустины в изложении для детей Елены Пименовой (ИС)</t>
  </si>
  <si>
    <t>978-5-00059-497-1</t>
  </si>
  <si>
    <t>Под покровом Ангельских сил. Молитвы святым Архангелам и ангелам (ИС)</t>
  </si>
  <si>
    <t>978-5-906241-54-2</t>
  </si>
  <si>
    <t>Священномученик Киприан и мученица Иустина. Житие, служба, акафист (ИС)</t>
  </si>
  <si>
    <t>Архимандрит Макарий (Веретенников</t>
  </si>
  <si>
    <t>978-5-7789-0328-9</t>
  </si>
  <si>
    <t>Православный молитвослов и псалтирь чтомая на всякое прошение души (ИС)</t>
  </si>
  <si>
    <t>978-5-6046102-5-1</t>
  </si>
  <si>
    <t>978-5-9968-0698-0</t>
  </si>
  <si>
    <t>Великий пост с архимандритом Иоанном (Крестьянкиным) (ИС)</t>
  </si>
  <si>
    <t>Великий пост со святителем Феофаном Затворником (ИС)</t>
  </si>
  <si>
    <t>978-5-9968-0697-3</t>
  </si>
  <si>
    <t>978-5-9968-0699-7</t>
  </si>
  <si>
    <t>Молитвенный покров для защиты от бед и напастей на всех путях жизни (ИС)</t>
  </si>
  <si>
    <t>978-5-6042236-7-3</t>
  </si>
  <si>
    <t>Вода живая: О благодатной пользе для души ежедневного чтения Евангелия и Псалтири. Евангельские и Апостольские чтения на разные случаи (ИС)</t>
  </si>
  <si>
    <t>978-5-6046629-2-2</t>
  </si>
  <si>
    <t>Духовная аптека старцев преподобного Севастиана Карагандинского, архимандрита Ипполита Рыльского, схиархимандрита Иоанна (Маслова) (ИС)</t>
  </si>
  <si>
    <t>978-5-6046629-3-9</t>
  </si>
  <si>
    <t>Христос и мы. Пособие по изучению Евангелия для воскресных школ, б/ф, цв.вкл. (ИС)</t>
  </si>
  <si>
    <t>978-5-93313-224-0</t>
  </si>
  <si>
    <t>Протоиерей Борис Балашов</t>
  </si>
  <si>
    <t>Издательство "Омега - Л"</t>
  </si>
  <si>
    <t>Источник живой воды: Жизнеописание праведного Иоанна Кронштадтского (ИС)</t>
  </si>
  <si>
    <t>Сост. Большаков Н.</t>
  </si>
  <si>
    <t>978-5-906241-53-5</t>
  </si>
  <si>
    <t>Молитвослов крупный шрифт (зеленый) (ИС)</t>
  </si>
  <si>
    <t>О детях возгласим молитвы (газета) (БИС)</t>
  </si>
  <si>
    <t>Сост. Лопаткина Е., Новиков И.</t>
  </si>
  <si>
    <t>978-985-7229-19-2</t>
  </si>
  <si>
    <t>Канон о болящем. Канон благодарственный по исцелении. Молитвы об исцелении. (ИС)</t>
  </si>
  <si>
    <t>978-5-00059-408-7</t>
  </si>
  <si>
    <t>Душеполезные поучения и послания. Святоотеческое наследие (ИС)</t>
  </si>
  <si>
    <t>978-5-906241-57-3</t>
  </si>
  <si>
    <t>Невидимая брань. Святоотеческое наследие (ИС)</t>
  </si>
  <si>
    <t>978-5-906241-56-6</t>
  </si>
  <si>
    <t>Прп. Никодим Святогорец</t>
  </si>
  <si>
    <t>18903</t>
  </si>
  <si>
    <t>Православный молитвослов с канонами (ИС)</t>
  </si>
  <si>
    <t>978-5-91173-611-8</t>
  </si>
  <si>
    <t>Духовный посох. Избранные места из трудов Архипастыря. Свт. Тихон Задонский (ИС)</t>
  </si>
  <si>
    <t>978-5-4247-0088-0</t>
  </si>
  <si>
    <t>Наставление православному христианину. По творениям святителя Иоанна Златоуста (ИС)</t>
  </si>
  <si>
    <t>978-5-4247-0087-3</t>
  </si>
  <si>
    <t>Деда Лошадь и Гришутка. Уроки мудрого дедушки (ИС)</t>
  </si>
  <si>
    <t>Медведева О.</t>
  </si>
  <si>
    <t>978-5-907190-98-6</t>
  </si>
  <si>
    <t>Верь, надейся и люби... Прп. Амвросий Оптинский (ИС)</t>
  </si>
  <si>
    <t>Благословение, Техинвест-3</t>
  </si>
  <si>
    <t>978-5-6047136-0-0</t>
  </si>
  <si>
    <t>Канонник (на ц/с языке) (ИС)</t>
  </si>
  <si>
    <t>978-5-00059-482-7</t>
  </si>
  <si>
    <t>Батюшки Амвросия наследник. Священноисповедник Георгий Коссов (ИС)</t>
  </si>
  <si>
    <t>Усов Н.</t>
  </si>
  <si>
    <t>978-5-6044245-2-0</t>
  </si>
  <si>
    <t>Почему мы уверены. Разумных причин для веры в Бога гараздо больше, чем вы думали (ИС)</t>
  </si>
  <si>
    <t>Худиев С</t>
  </si>
  <si>
    <t>978-5-6043038-0-1</t>
  </si>
  <si>
    <t>Симбирская Епархия</t>
  </si>
  <si>
    <t>мон. Евфимия (Аксаментова)</t>
  </si>
  <si>
    <t>978-5-6047099-1-7</t>
  </si>
  <si>
    <t>Как проводит душа первые сорок дней по исходе из тела (УПЦ)</t>
  </si>
  <si>
    <t>978-5-91173-170-0</t>
  </si>
  <si>
    <t>978-5-906241-58-0</t>
  </si>
  <si>
    <t>Православие и религия будущего</t>
  </si>
  <si>
    <t>иеромонах Серафим (Роуз)</t>
  </si>
  <si>
    <t>Москва. Православный благовестник</t>
  </si>
  <si>
    <t>Путь умного делания. Молитва Иисусова. Опыт двух тысячелетий. Том 4 (ИС)</t>
  </si>
  <si>
    <t>Новикова Г.</t>
  </si>
  <si>
    <t>978-5-6046221-9-3</t>
  </si>
  <si>
    <t>Схимник. Жизнеописание Почаевского старца схиархимандрита Димитрия (Шивкеника) (без ИС)</t>
  </si>
  <si>
    <t>Иеросхимонах Моисей (Боголюбов)</t>
  </si>
  <si>
    <t>(Р) Михайлов день (Записки очевидца) (ИС)</t>
  </si>
  <si>
    <t>Альта-Принт, Москва</t>
  </si>
  <si>
    <t>Молитвослов. Крупный шрифт. Каноны раздельные, правило ко св.прич. (бордовый), с/ф (ИС)</t>
  </si>
  <si>
    <t>Духовная аптека старца Иоанна (Крестьянкина) (ИС)</t>
  </si>
  <si>
    <t>978-5-906652-63-8</t>
  </si>
  <si>
    <t>Литургическое предание Православной церкви. Православные таинства и монашеский постриг (ИС)</t>
  </si>
  <si>
    <t>978-5-7429-1427-3</t>
  </si>
  <si>
    <t>978-5-00127-293-9</t>
  </si>
  <si>
    <t>Письма к разным лицам о разных предметах веры и жизни (ИС)</t>
  </si>
  <si>
    <t>978-5-00127-303-5</t>
  </si>
  <si>
    <t>Толкование на Апокалипсис святого апостола и евангелиста Иоанна Богослова (ИС)</t>
  </si>
  <si>
    <t>978-5-00127-312-7</t>
  </si>
  <si>
    <t>978-5-00127-268-7</t>
  </si>
  <si>
    <t>Словарь переносных, образных и символических употреблений слов в Псалтири (ИС)</t>
  </si>
  <si>
    <t>Клименко Л.</t>
  </si>
  <si>
    <t>Изд-во "Христианская библиотека", Н.Новгород. Успенский храм, г.Кр</t>
  </si>
  <si>
    <t>978-5-6046783-3-6</t>
  </si>
  <si>
    <t>Синичья гора. Повесть (ИС)</t>
  </si>
  <si>
    <t>Лебедев И.</t>
  </si>
  <si>
    <t>Издательство "Синичья гора"</t>
  </si>
  <si>
    <t>978-5-907250-90-1</t>
  </si>
  <si>
    <t>Три синички. Повесть (ИС)</t>
  </si>
  <si>
    <t>978-5-4431-0178-1</t>
  </si>
  <si>
    <t>Этот бесценный человек... Воспоминания о митрополите Антонии (ИС)</t>
  </si>
  <si>
    <t>Кроу Джиллиан</t>
  </si>
  <si>
    <t>978-5-7533-1706-3</t>
  </si>
  <si>
    <t>Святое Евангелие крупным шрифтом (ИС)</t>
  </si>
  <si>
    <t>Лествица для начинающих: 200 глав преподобного Иоанна Лествичника (ИС)</t>
  </si>
  <si>
    <t>978-5-906241-61-0</t>
  </si>
  <si>
    <t>Издательство Псково-Печерского монастыря, Печоры; Вольный Стран</t>
  </si>
  <si>
    <t>Вольный Странник, Москва</t>
  </si>
  <si>
    <t>Как научиться терпеть недостатки ближних. (ИС)</t>
  </si>
  <si>
    <t>Материнская молитва. Родительский молитвослов (ИС)</t>
  </si>
  <si>
    <t>978-5-99008352-8-3</t>
  </si>
  <si>
    <t>Почему мы недовольны своей судьбой. Беседы о Боге, об исповеди, о молитве и спасении души (ИС)</t>
  </si>
  <si>
    <t>978-5-906652-19-5</t>
  </si>
  <si>
    <t>Что нужно знать о Святом Крещении и крестных родителях. С прил.краткого молитвослова для новокрещеных (ИС)</t>
  </si>
  <si>
    <t>978-5-906652-69-0</t>
  </si>
  <si>
    <t>Молитвенный щит против магии и колдовства (ИС)</t>
  </si>
  <si>
    <t>978-5-906652-32-4</t>
  </si>
  <si>
    <t>Святые ХХ века. Православное семейное чтение (ИС)</t>
  </si>
  <si>
    <t>Успенский храм, Красногорск</t>
  </si>
  <si>
    <t>978-5-905403-02-6</t>
  </si>
  <si>
    <t>Не бойся - я с тобой. Дневник монаха (ИС)</t>
  </si>
  <si>
    <t>978-5-89101-703-0</t>
  </si>
  <si>
    <t>Духовная аптека архиепископа Варлама (Ряшенцева) и митрополита Иоанна (Снычева) (ИС)</t>
  </si>
  <si>
    <t>Духовная аптека праведного Алексия Московского и схиигумена Саввы (Остапенко) (ИС)</t>
  </si>
  <si>
    <t>На пути к Царству. Беседы о праздниках Православной Церкви (ИС)</t>
  </si>
  <si>
    <t>Протопресвитер Александр Шмеман</t>
  </si>
  <si>
    <t>978-5-7429-1408-2</t>
  </si>
  <si>
    <t>978-5-00127-308-0</t>
  </si>
  <si>
    <t>О таинстве крещения (БИС)</t>
  </si>
  <si>
    <t>Священник Андрей Шевчук</t>
  </si>
  <si>
    <t>978-985-7124-81-7</t>
  </si>
  <si>
    <t>Сост. Болотина Д. Голосова О.</t>
  </si>
  <si>
    <t>Спасай себя, да и будет с тебя. Изречения Оптинских старцев (ИС)</t>
  </si>
  <si>
    <t>978-5-0059-508-4</t>
  </si>
  <si>
    <t>Синопсис</t>
  </si>
  <si>
    <t>Святитель Игнатий Брянчанинов. Избранные письма (ИС)</t>
  </si>
  <si>
    <t>978-5-00127-314-1</t>
  </si>
  <si>
    <t>978-5-906853-72-1</t>
  </si>
  <si>
    <t>Чудесное рядом. Как Бог помогает людям (ИС)</t>
  </si>
  <si>
    <t>978-5-906241-62-7</t>
  </si>
  <si>
    <t>Акафист за единоумершего. Чин литии, совершаемой мирянином дома и на кладбище (без ИС)</t>
  </si>
  <si>
    <t>Библейская история (ИС)</t>
  </si>
  <si>
    <t>протоиерей Иоанн Базаров</t>
  </si>
  <si>
    <t>978-5-9968-0718-5</t>
  </si>
  <si>
    <t>978-5-9968-0732-1</t>
  </si>
  <si>
    <t xml:space="preserve">авт.-сост. священник Роман Савчук, </t>
  </si>
  <si>
    <t>Эхо любви. По страницам "Добротолюбия" (ИС)</t>
  </si>
  <si>
    <t>978-5-88017-928-2</t>
  </si>
  <si>
    <t>Очень теплые рассказы</t>
  </si>
  <si>
    <t>Яковлева-Игрушская Е.</t>
  </si>
  <si>
    <t>978-5-6047161-3-7</t>
  </si>
  <si>
    <t>Слова и беседы. Проповеди, беседы и воспоминания архимандрита Кирилла (Павлова) (ИС)</t>
  </si>
  <si>
    <t>978-5-00009-200-2</t>
  </si>
  <si>
    <t>Молитва - дыхание души (ИС)</t>
  </si>
  <si>
    <t>978-5-905951-19-0</t>
  </si>
  <si>
    <t>О любви и спасении души. 300 советов, наставлений и редких молитв православной женщине (ИС)</t>
  </si>
  <si>
    <t>978-5-9905059-6-4</t>
  </si>
  <si>
    <t>Исповедный дневник будущей монахини. С духовными наставлениями архим. Тихона (Агрикова) (ИС)</t>
  </si>
  <si>
    <t>978-5-89101-712-2</t>
  </si>
  <si>
    <t>Житие преподобного Серафима Вырицкого в рассказах для детей (ИС)</t>
  </si>
  <si>
    <t>978-5-907554-20-7</t>
  </si>
  <si>
    <t>Да будет дом твой исполнен благ. Путеводитель семейной жизни. Свт. Иоанн Златоуст (ИС)</t>
  </si>
  <si>
    <t>сост. Нефедов Г.</t>
  </si>
  <si>
    <t>978-5-907554-05-4</t>
  </si>
  <si>
    <t>Явления умерших. От древности до наших дней (ИС)</t>
  </si>
  <si>
    <t>Булгаковский Д.</t>
  </si>
  <si>
    <t>А Небо так близко! Рассказы (ИС)</t>
  </si>
  <si>
    <t>Шумилова Л.</t>
  </si>
  <si>
    <t>978-5-91102-060-6</t>
  </si>
  <si>
    <t>Миссионерские письма. Святитель Николай Сербский (ИС)</t>
  </si>
  <si>
    <t>9785-7429-1464-8</t>
  </si>
  <si>
    <t>978-5-9946-0455-7</t>
  </si>
  <si>
    <t>978-5-4247-0090-3</t>
  </si>
  <si>
    <t>Толковый  Апокалипсис . Откровение святого апостола Иоаннв Богослова.(ИС)</t>
  </si>
  <si>
    <t>978-5-6044596-8-3</t>
  </si>
  <si>
    <t>Небесных воинств Архистратизи.... Каноны и акафисты (ИС)</t>
  </si>
  <si>
    <t>Сост. Осипов А.</t>
  </si>
  <si>
    <t>Евангелие для детей. Священная история в простых рассказах для чтения в школе и дома (без ИС)</t>
  </si>
  <si>
    <t>Сост. Худошин А.</t>
  </si>
  <si>
    <t>978-5-4247-0048-4</t>
  </si>
  <si>
    <t>Путь к Богу. Советы и наставления святых и подвижников благочестия (ИС)</t>
  </si>
  <si>
    <t>978-5-00059-533-6</t>
  </si>
  <si>
    <t>Вечная память. Молитвы об усопших (ИС)</t>
  </si>
  <si>
    <t>978-5-6046629-5-3</t>
  </si>
  <si>
    <t>Как вести себя на кладбище. Практические советы о поведении на кладбище и поминании усопших. Лития, совершаемая мирянином дома и на кладбище (ИС)</t>
  </si>
  <si>
    <t>978-5-7850-0039-3</t>
  </si>
  <si>
    <t>(Р) Полынь скитаний. Повесть  (ИС)</t>
  </si>
  <si>
    <t>Путь духовной жизни. Игумен Никон (Воробьев) (ИС)</t>
  </si>
  <si>
    <t>978-5-9500470-3-9</t>
  </si>
  <si>
    <t>Макарова С. СС, т.7. Отголоски старины</t>
  </si>
  <si>
    <t>Азы православия</t>
  </si>
  <si>
    <t>Святой Георгий, приносящий победу. Житийное повествование о святом Георгии Победоносце для семейного чтения (ИС)</t>
  </si>
  <si>
    <t>978-5-00059-531-2</t>
  </si>
  <si>
    <t>Да поглотит вас рай! Жизнь старца Клеопы (Илие) (ИС)</t>
  </si>
  <si>
    <t>978-5-87468-140-1</t>
  </si>
  <si>
    <t>Боль отцов и слезы матерей. О смысле страданий и скорбей и о помощи Божией в их перенесении (ИС)</t>
  </si>
  <si>
    <t>Теперь на Рим или зрелые годы апостола Павла. Исторический роман (ИС)</t>
  </si>
  <si>
    <t>978-5-6047161-5-1</t>
  </si>
  <si>
    <t>Хлеб Небесный. Проповеди, объясняющие смысл Божественной Литургии (ИС)</t>
  </si>
  <si>
    <t>Как воспитать верующего ребенка и подготовить к посту, Исповеди, Причастию. Молитвы за детей (ИС)</t>
  </si>
  <si>
    <t>978-5-6046629-6-0</t>
  </si>
  <si>
    <t>Библия (ИС)</t>
  </si>
  <si>
    <t>Воспитание детей до 7 лет: православные традиции в современных условиях (ИС)</t>
  </si>
  <si>
    <t>978-5-00059-527-5</t>
  </si>
  <si>
    <t>Тайные места Евангелия (ИС)</t>
  </si>
  <si>
    <t>978-5-9968-0749-9</t>
  </si>
  <si>
    <t>Терпением внидем в рай (ИС)</t>
  </si>
  <si>
    <t>978-5-89101-720-7</t>
  </si>
  <si>
    <t>Великий покаянный канон святого Андрея Критского, читаемый в Первую и Пятую неделю Великого Поста (ИС)</t>
  </si>
  <si>
    <t>978-5-6046102-2-0</t>
  </si>
  <si>
    <t>Великий покаянный канон святого Андрея Критского с переводом и пояснениями (ИС)</t>
  </si>
  <si>
    <t>978-5-6047161-8-2</t>
  </si>
  <si>
    <t>Православный молитвослов и Псалтирь с указанием порядка чтения псалмов в изложении прп.Паисия Святогорца (крупный шрифт)  ( ИС)</t>
  </si>
  <si>
    <t>5-98317-079-1</t>
  </si>
  <si>
    <t>Алешина М.</t>
  </si>
  <si>
    <t>Детям о братьях наших меньших (БИС)</t>
  </si>
  <si>
    <t>Сост. Старостина И.А.</t>
  </si>
  <si>
    <t xml:space="preserve">Православный молитвослов (газетная бумага) (ИС)                                                          </t>
  </si>
  <si>
    <t>Молись, дитя! Детский православный молитвослов (ИС)</t>
  </si>
  <si>
    <t>Молитвы к 125 угодникам Божиим, ходатаям наших пред Богом (ИС)</t>
  </si>
  <si>
    <t>978-5-4247-0045-3</t>
  </si>
  <si>
    <t>С Богом в новый день. Молитвослов для детей и родителей с пояснениями (ИС)</t>
  </si>
  <si>
    <t>Протоиерей Александр Шантаев</t>
  </si>
  <si>
    <t>978-5-98599-211-3</t>
  </si>
  <si>
    <t>Полицейские тоже молятся. Рассказы для детей (без ИС)</t>
  </si>
  <si>
    <t>978-5-907190-90-0</t>
  </si>
  <si>
    <t>978-5-906241-66-5</t>
  </si>
  <si>
    <t>978-5-6046783-9-8</t>
  </si>
  <si>
    <t>978-5-00127-365-3</t>
  </si>
  <si>
    <t>(Р) Аллилуия! Письма близкому человеку (ИС)</t>
  </si>
  <si>
    <t>978-5-6043335-1-8</t>
  </si>
  <si>
    <t>архим.Сергий (Рыбко)</t>
  </si>
  <si>
    <t>Искусство жить просто. Беседы   (без ИС)</t>
  </si>
  <si>
    <t>Евангелие карманное (ИС)</t>
  </si>
  <si>
    <t>978-5-4247-0094-1</t>
  </si>
  <si>
    <t>Канон за болящего с приложением молитв Божией Матери и святым об исцелении болящих (без ИС)</t>
  </si>
  <si>
    <t>Человек Христов. Преподобный Иустин (Попович) богослов и чудотворец Челийский (ИС)</t>
  </si>
  <si>
    <t>978-5-7429-1470-9</t>
  </si>
  <si>
    <t>Евангельские истории для маленьких и постарше (ИС)</t>
  </si>
  <si>
    <t>Чернов В.</t>
  </si>
  <si>
    <t>84х90/16</t>
  </si>
  <si>
    <t>978-5-6045962-7-2</t>
  </si>
  <si>
    <t>Исповедь и Причастие. С правилом ко Святому Причащению.(ИС)</t>
  </si>
  <si>
    <t>978-5-9500531-3-9</t>
  </si>
  <si>
    <t>Как научиться петь. Основы вокальной техники (без ИС)</t>
  </si>
  <si>
    <t>Сост. Сергеев С.</t>
  </si>
  <si>
    <t>Что нужно знать о Таинстве Соборования (ИС)</t>
  </si>
  <si>
    <t>978-5-7877-0059-6</t>
  </si>
  <si>
    <t>978-5-6048705-0-1</t>
  </si>
  <si>
    <t>Акафист праведному воину Федору Ушакову (ИС)</t>
  </si>
  <si>
    <t>978-5-00059-547-3</t>
  </si>
  <si>
    <t>978-5-00059-551-0</t>
  </si>
  <si>
    <t>Акафист благодарственный "Слава Богу за все" (ИС)</t>
  </si>
  <si>
    <t>Привыкай, что ты — свеча! Детям о молитве (ИС)</t>
  </si>
  <si>
    <t>978-5-907554-39-9</t>
  </si>
  <si>
    <t>Толкования на псалмы. Блаженный Иероним Стридонский (ИС)</t>
  </si>
  <si>
    <t>Благословенные слова на Великий пост (ИС)</t>
  </si>
  <si>
    <t>Благое слово</t>
  </si>
  <si>
    <t>Православный молитвослов. Утреннее и вечернее молитвенное правило. Последование ко Святому Причащению. Молитва о Святой Руси, молитвы разные  (ИС)</t>
  </si>
  <si>
    <t>Пятый выстрел (ИС)</t>
  </si>
  <si>
    <t>Костерин В.</t>
  </si>
  <si>
    <t>978-5-00127-350-9</t>
  </si>
  <si>
    <t>Творите дела правды. Проповеди. Святитель Николай Сербский (ИС)</t>
  </si>
  <si>
    <t>Святитель Николай Сербский</t>
  </si>
  <si>
    <t>978-5-00127-353-0</t>
  </si>
  <si>
    <t>Псалтирь с толкованием, с молитвами о живых и усопших, с указанием чтений на всякую потребу прп. Паисия Святогорца(ИС)</t>
  </si>
  <si>
    <t>Рассказы о героях России (ИС)</t>
  </si>
  <si>
    <t>978-5-00059-564-0</t>
  </si>
  <si>
    <t>Афонские душеполезные поучения на каждый день Великого поста (ИС)</t>
  </si>
  <si>
    <t>978-5-00059566-4</t>
  </si>
  <si>
    <t>Великий канон прп. Андрея Критского. Мариино стояние. 12 Евангелий Святых Страстей. Пассия (1седм.+четв.5) (ИС)</t>
  </si>
  <si>
    <t>978-5-6049044-0-4</t>
  </si>
  <si>
    <t>Молитвослов с канонами на каждый день седмицы и всякое прошение души (ИС)</t>
  </si>
  <si>
    <t>978-5-6049044-3-5</t>
  </si>
  <si>
    <t>978-5-00127-360-8</t>
  </si>
  <si>
    <t>Пути небесные. Роман (ИС)</t>
  </si>
  <si>
    <t>978-5-00127-296-0</t>
  </si>
  <si>
    <t>Земная жизнь Пресвятой Богородицы для самых маленьких (ИС)</t>
  </si>
  <si>
    <t>978-5-89101-639-2</t>
  </si>
  <si>
    <t>Увидеть однажды. Воспоминания об отце Кирилле (Павлове) (ИС)</t>
  </si>
  <si>
    <t>Молитвослов православной женщины, к/ф (ИС)</t>
  </si>
  <si>
    <t>Русалка в бассейне. "Русские дела" графини Апраксиной (бел) (без ИС)</t>
  </si>
  <si>
    <t>978-5-91173-458-9</t>
  </si>
  <si>
    <t>Молитвы о детях, к/ф (ИС)</t>
  </si>
  <si>
    <t>Молитвенная защита православного христианина (ИС)</t>
  </si>
  <si>
    <t>978-5-00052-269-1</t>
  </si>
  <si>
    <t>От Меня это было, прп.Серафим Вырицкий, к/ф (ИС)</t>
  </si>
  <si>
    <t>(Р) Живые помощи. Рассказы (ИС)</t>
  </si>
  <si>
    <t>Екимов Б.</t>
  </si>
  <si>
    <t>978-5-7533-1794-0</t>
  </si>
  <si>
    <t>Православный молитвослов  с пояснениями (ИС)</t>
  </si>
  <si>
    <t>978-5-906241-69-6</t>
  </si>
  <si>
    <t>Тропари на каждый день года. Непереходящих и переходящих праздников,...общие святым (ИС)</t>
  </si>
  <si>
    <t>978-5-9500757-8-0</t>
  </si>
  <si>
    <t>978-5-00178-135-6</t>
  </si>
  <si>
    <t>978-5-00127-343-1</t>
  </si>
  <si>
    <t>978-5-00127-315-5</t>
  </si>
  <si>
    <t>978-5-00127-322-6</t>
  </si>
  <si>
    <t>978-5-00127-290-8</t>
  </si>
  <si>
    <t>Молитвы православных старцев на всякую потребу души  (офсет)(ИС)</t>
  </si>
  <si>
    <t>Молитвы православных старцев на всякую потребу души  (газета)(ИС)</t>
  </si>
  <si>
    <t>Псалтирь и молитвы по усопшим (ИС)</t>
  </si>
  <si>
    <t>Псалтирь на рус/яз с молитвами о живых и усопших с указанием чтений на всякую потребу крупным шр. (ИС)</t>
  </si>
  <si>
    <t>Глас с вершин Афона. Жизнь и наставления архимандрита Гавриила Дионисиатского (ИС)</t>
  </si>
  <si>
    <t>978-5-00059-337-0</t>
  </si>
  <si>
    <t>Православное пастырское служение (ИС)</t>
  </si>
  <si>
    <t>Архим. Киприан (Керн)</t>
  </si>
  <si>
    <t>978-5-7429-1484-6</t>
  </si>
  <si>
    <t>Молитвослов. Пасхальный канон. Молитвы святым ангелам на каждый день недели (ИС)</t>
  </si>
  <si>
    <t>978-5-00059-131-4</t>
  </si>
  <si>
    <t>978-5-7533-0535-0</t>
  </si>
  <si>
    <t>978-5-00-052175-5</t>
  </si>
  <si>
    <t>(Р) Пасха красная. О трех Оптинских новомучениках убиенных на Пасху 1993 года (ИС)</t>
  </si>
  <si>
    <t>Учебная Псалтирь с параллельным переводом на русский язык. Чтение псалтири с поминовением живых и усопших (ИС)</t>
  </si>
  <si>
    <t>Молитвы к 145 чудотворным иконам Божией Матери с указанием на особую благодать помощи в различных нуждах  (ИС)</t>
  </si>
  <si>
    <t>978-5-4247-0047-7</t>
  </si>
  <si>
    <t>Молитвослов православного христианина с правилом ко святому причащению (голубой) (ИС)</t>
  </si>
  <si>
    <t>Святые воины Солуни (ИС)</t>
  </si>
  <si>
    <t>978-5-6048426-6-9</t>
  </si>
  <si>
    <t>Священник Анатолий Трохин</t>
  </si>
  <si>
    <t>Великомученик и целитель Пантелеимон. Жития святых детям (ИС)</t>
  </si>
  <si>
    <t>978-5-00059-563-3</t>
  </si>
  <si>
    <t>Душеполезные поучения. Преподобный авва Дорофей. Вопросы, ответы, житие. (ИС)</t>
  </si>
  <si>
    <t>978-5-6046030-7-9</t>
  </si>
  <si>
    <t>Псалтирь чтомая по усопшим. Каноны, молитвы, лития и панихида (ИС)</t>
  </si>
  <si>
    <t>Православный Печатник, Москва</t>
  </si>
  <si>
    <t>978-5-6048790-3-0</t>
  </si>
  <si>
    <t>Жития святых</t>
  </si>
  <si>
    <t>28043</t>
  </si>
  <si>
    <t>Брак - благословение Божие человеку. Из дневниковых записей императрицы-страстотерпицы Александры Феодоровны</t>
  </si>
  <si>
    <t>сост. Ходаков И.</t>
  </si>
  <si>
    <t>Лествица, возводящая на Небо с комментариями игумена Германа (Осецкого)(газета)</t>
  </si>
  <si>
    <t>О чем печалится блаженная Ксения (ИС)</t>
  </si>
  <si>
    <t>978-5-906241-72-6</t>
  </si>
  <si>
    <t>Материнский молитвослов. Молитвы о детях, о болящем и раненом, о заключенном, во время военных действий. Молитвы святым (ИС)</t>
  </si>
  <si>
    <t>978-5-00059-573-2</t>
  </si>
  <si>
    <t>О молитве и послушании (ИС)</t>
  </si>
  <si>
    <t>Архимандрит Ефрем Аризонский</t>
  </si>
  <si>
    <t>978-5-00059-580-0</t>
  </si>
  <si>
    <t>Однажды Сеня...или много-много историй, рассказанных перед сном (без ИС)</t>
  </si>
  <si>
    <t>Татьяна Шишова</t>
  </si>
  <si>
    <t>978-5-907190-87-0</t>
  </si>
  <si>
    <t>Молитвенно с вами... Схиигумен Савва (Остапенко) (ИС)</t>
  </si>
  <si>
    <t>сост. Зубкова Е.</t>
  </si>
  <si>
    <t>Спасибо вам, люди! Искренние истории (ИС)</t>
  </si>
  <si>
    <t>Кучеренко Е.</t>
  </si>
  <si>
    <t>978-5-00178-064-9</t>
  </si>
  <si>
    <t>Молитвослов с правилом ко Святому Причащению. Пасхальный канон (ИС)</t>
  </si>
  <si>
    <t>978-5-967190-74-0</t>
  </si>
  <si>
    <t>На пути к Христову Воскресению. Беседы крестной матери. Детям о церковных праздниках (ИС)</t>
  </si>
  <si>
    <t>978-5-906439-26-0</t>
  </si>
  <si>
    <t>Псалтирь в святоотеческом изъяснении (ИС)</t>
  </si>
  <si>
    <t>978-5-9905-0346-5</t>
  </si>
  <si>
    <t>Объяснение апостольских чтений на каждый воскресный день года (ИС)</t>
  </si>
  <si>
    <t>978-5-907554-42-9</t>
  </si>
  <si>
    <t>Тайный ангел озера Селигер. Детям о преподобном Ниле Столобенском (ИС)</t>
  </si>
  <si>
    <t>Ольга Соколова</t>
  </si>
  <si>
    <t>978-5-709554-43-6</t>
  </si>
  <si>
    <t>Поговорим? Нечаянные встречи (ИС)</t>
  </si>
  <si>
    <t>Голдовская Н.</t>
  </si>
  <si>
    <t>978-5-907554-32-0</t>
  </si>
  <si>
    <t>Сост.Дудкин Е.</t>
  </si>
  <si>
    <t>978-5-907554-45-0</t>
  </si>
  <si>
    <t>Как правильно подготовиться к причастию (ИС)</t>
  </si>
  <si>
    <t>978-5-00127-369-1</t>
  </si>
  <si>
    <t>Святой Николай (ИС)</t>
  </si>
  <si>
    <t>978-5-00127-333-2</t>
  </si>
  <si>
    <t>сост. Комаров И.</t>
  </si>
  <si>
    <t xml:space="preserve">Святой Сергий (ИС) </t>
  </si>
  <si>
    <t>978-5-906793-65-2</t>
  </si>
  <si>
    <t>Святые Алексии (ИС)</t>
  </si>
  <si>
    <t>978-5-00127-292-2</t>
  </si>
  <si>
    <t>Хочу домой, в Царство Небесное! (ИС)</t>
  </si>
  <si>
    <t>Сидорова С.</t>
  </si>
  <si>
    <t>978-5-00127-378-3</t>
  </si>
  <si>
    <t>Акафист святой праведной Матроне Московской (ИС)</t>
  </si>
  <si>
    <t>978-5-7789-0333-3</t>
  </si>
  <si>
    <t>Слова о любви (ИС)</t>
  </si>
  <si>
    <t>978-5-00127-354-7</t>
  </si>
  <si>
    <t>Лето под парусом (ИС)</t>
  </si>
  <si>
    <t>Ерошкин А.</t>
  </si>
  <si>
    <t>978-5-00127-100-0</t>
  </si>
  <si>
    <t>Часослов на церковно-славянском языке (крупный шрифт) (без ИС)</t>
  </si>
  <si>
    <t>978-5-6046222-0-9</t>
  </si>
  <si>
    <t>70х100/8</t>
  </si>
  <si>
    <t>Чернобыльская цитадель полковника Фроленкова. СВО. Серия "Бессмертный полк" (ИС)</t>
  </si>
  <si>
    <t>978*-5-00059-590-9</t>
  </si>
  <si>
    <t>Танкист Дмитрий Лавриненко. Серия "Бессмертный полк" (ИС)</t>
  </si>
  <si>
    <t>978-5-00059-586-2</t>
  </si>
  <si>
    <t>Легендарный снайпер Василий Зайцев. Серия "Бессмертный полк" (ИС)</t>
  </si>
  <si>
    <t>монах Варнава (Санин)</t>
  </si>
  <si>
    <t>978-5-00059-578-7</t>
  </si>
  <si>
    <t>Воздвиженье Москва</t>
  </si>
  <si>
    <t>Война и Библия. Святитель Николай Сербский (Велемирович) (ИС)</t>
  </si>
  <si>
    <t>Свт. Николай Сербский (Велемирови</t>
  </si>
  <si>
    <t>978-5-00127-388-2</t>
  </si>
  <si>
    <t>Мелодии для Бога. Записки мирянина. (ИС)</t>
  </si>
  <si>
    <t>Воронецкий А.</t>
  </si>
  <si>
    <t>978-985-7181-33-9</t>
  </si>
  <si>
    <t>Помянник (ИС)</t>
  </si>
  <si>
    <t>978-5-9500531-7-7</t>
  </si>
  <si>
    <t>978-5-00059-583-1</t>
  </si>
  <si>
    <t>978-5-00059-584-8</t>
  </si>
  <si>
    <t>Псалтирь с пояснениями (ИС)</t>
  </si>
  <si>
    <t>978-5-906241-74-0</t>
  </si>
  <si>
    <t>Великая брань старца Нектария. Воспоминания Н.А. Павлович о преподобном Нектарии Оптинском (ИС)</t>
  </si>
  <si>
    <t>978-5-9062241-70-2</t>
  </si>
  <si>
    <t>Вместе с папой. Стихи для детей (БИС)</t>
  </si>
  <si>
    <t>Капустюк Н.</t>
  </si>
  <si>
    <t>978-985-7124-51-0</t>
  </si>
  <si>
    <t>Папу с мамой я люблю (БИС)</t>
  </si>
  <si>
    <t>Монах Варнава (Санин)</t>
  </si>
  <si>
    <t>978-985-7200-63-4</t>
  </si>
  <si>
    <t>978-5-9968-0545-7</t>
  </si>
  <si>
    <t>Псалтирь учебная на церковно-славянском языке с параллельным переводом на рус. язык П.Юнгерова (ИС)</t>
  </si>
  <si>
    <t>978-5-9968-0791-8</t>
  </si>
  <si>
    <t>Толкование на псалмы. Святитель Афанасий Великий (ИС)</t>
  </si>
  <si>
    <t>978-5-9968-0668-3</t>
  </si>
  <si>
    <t>Я люблю всех.  Воспоминания об архимандрите Павле (Груздеве)(ИС)</t>
  </si>
  <si>
    <t>ПСТГУ,  Издательство "Отчий дом"</t>
  </si>
  <si>
    <t>978-5-906241-65-8</t>
  </si>
  <si>
    <t>Глаголы вечности. По творениям святителя Григория Нисскогою Сокровище духовное (ИС)</t>
  </si>
  <si>
    <t>978-5-9968-0801-4</t>
  </si>
  <si>
    <t>Спутник сестры милосердия (без ИС)</t>
  </si>
  <si>
    <t>978-5-9968-0815-1</t>
  </si>
  <si>
    <t>(Р) Вся жизнь его была молитвой. Жизнеописание схиархимандрита Виталия (Сидоренко) (ИС)</t>
  </si>
  <si>
    <t>Схиархимандрит Тит (Бородин)</t>
  </si>
  <si>
    <t>978-5-87785-092-7</t>
  </si>
  <si>
    <t>978-5-00059-587-9</t>
  </si>
  <si>
    <t>Рассказы о героях России. СВО. Серия "Бессмертный полк" (ИС)</t>
  </si>
  <si>
    <t>978-5-00059-581-7</t>
  </si>
  <si>
    <t xml:space="preserve">Любопытная Варвара (ИС) </t>
  </si>
  <si>
    <t>978-5-89101-549-4</t>
  </si>
  <si>
    <t>Молитвослов к/ф, крупн. шрифт, газета, синий (ИС)</t>
  </si>
  <si>
    <t>978-5-4247-0093-4</t>
  </si>
  <si>
    <t>Православный богослужебный сборник. В помощь молящимся в Храме (ИС)</t>
  </si>
  <si>
    <t>978-5-89101-624-8</t>
  </si>
  <si>
    <t>Человек важнее всего. Размышления о жизни (ИС)</t>
  </si>
  <si>
    <t>978-5-88017-807-0</t>
  </si>
  <si>
    <t>Толковая Библия Лопухина :Ветхий Завет и Новый Завет в 2х кн. (офсет) (ИС)</t>
  </si>
  <si>
    <t>978-5-370-05230-9</t>
  </si>
  <si>
    <t>Православный молитвослов для воинов и на молитвенную помощь их близким. Карманный формат(ИС)</t>
  </si>
  <si>
    <t>Как мышка звезды ловила. Любимым детям (БИС)</t>
  </si>
  <si>
    <t>978-985-7124-98-5</t>
  </si>
  <si>
    <t>Псалтирь Давида пророка и царя.С параллельным переводом на русский язык, (обл. синяя с иконой царя Давида) (ИС)</t>
  </si>
  <si>
    <t>978-5-7429-1503-4</t>
  </si>
  <si>
    <t>Акафист в честь иконы Божией Матери "Скоропослушница" (ИС)</t>
  </si>
  <si>
    <t>978-5-7533-0994-5</t>
  </si>
  <si>
    <t>Акафист в честь иконы Божией Матери Почаевской(ИС)</t>
  </si>
  <si>
    <t>978-5-7533-1005-7</t>
  </si>
  <si>
    <t>Акафист в честь иконы Божией Матери Тихвинской (ИС)</t>
  </si>
  <si>
    <t>978-5-7533-1014-9</t>
  </si>
  <si>
    <t>Воспоминания. Баронесса Мария Федоровна Мейендорф (ИС)</t>
  </si>
  <si>
    <t>978-5-7533-1294-5</t>
  </si>
  <si>
    <t>Миссионерские записки (ИС)</t>
  </si>
  <si>
    <t>978-5-7533-1368-3</t>
  </si>
  <si>
    <t>Архим. Клеопа (Илие)</t>
  </si>
  <si>
    <t>978-5-906241-76-4</t>
  </si>
  <si>
    <t>Молитвослов Суворовский. Молитвы для воинов, включая созданные генералиссимусом А.В. Суворовым (без ИС)</t>
  </si>
  <si>
    <t>Авт.-сост. Ковалев-Случаевский К.</t>
  </si>
  <si>
    <t>Часослов, ц/сл, закл. (ИС)</t>
  </si>
  <si>
    <t>Скрижаль, Библиополис, Санкт-Петербург</t>
  </si>
  <si>
    <t>978-5-6048426-8-3</t>
  </si>
  <si>
    <t>Лёка. Роман (без ИС)</t>
  </si>
  <si>
    <t>978-5-00127-074-4</t>
  </si>
  <si>
    <t>Пятый мост. Роман (ИС)</t>
  </si>
  <si>
    <t>978-5-00127-058-4</t>
  </si>
  <si>
    <t>(Р) Из смерти в жизнь...(ч. 4) От Кабула до Цхинвала (ИС)</t>
  </si>
  <si>
    <t>978-5-4380-0179-9</t>
  </si>
  <si>
    <t>(Р) Из смерти в жизнь...(ч. 5) Войны и судьбы (ИС)</t>
  </si>
  <si>
    <t>978-5-4380-0180-5</t>
  </si>
  <si>
    <t>Литургика в 2-х частях. Двунадесятые неподвижные праздники. Постная и Цветная Триоди (ИС)</t>
  </si>
  <si>
    <t>Кашкин А.</t>
  </si>
  <si>
    <t>978-5-907554-37-5</t>
  </si>
  <si>
    <t>Православный толковый молитвослов (ИС)</t>
  </si>
  <si>
    <t>Евангелие и молитвослов для детей (ИС)</t>
  </si>
  <si>
    <t>Изд-во "Христианская библиотека", Нижний Новгород, "Скрижаль", Санкт-Петербург</t>
  </si>
  <si>
    <t>978-5-6049429-5-6</t>
  </si>
  <si>
    <t>Церковнославянский словарь. Для толкового чтения Св. Евангелия, Часослова, Псалтири, Октоиха (учебных) и других богослужебных книг (ИС) (газета)</t>
  </si>
  <si>
    <t>протоиерей АлександрСвирелин</t>
  </si>
  <si>
    <t>Скрижаль, Санкт-Петербург; Христианская библиотека, Н.Новгород</t>
  </si>
  <si>
    <t>Акафист святому Ангелу Хранителю (ИС)</t>
  </si>
  <si>
    <t>978-5-7789-0336-4</t>
  </si>
  <si>
    <t>Шестопсалмие с параллельным переводом на русский язык (газета) (ИС)</t>
  </si>
  <si>
    <t>Белый генерал Михаил Скобелев - великий богатырь духа (ИС)</t>
  </si>
  <si>
    <t>Красницкий А.</t>
  </si>
  <si>
    <t>978-5-00059-592-3</t>
  </si>
  <si>
    <t>978-5-906241-63-4</t>
  </si>
  <si>
    <t>Блаженны вы, егда поносят вас и ижденут... Арх. Иоанн Крестьянкин в тюрьме и лагере (ИС)</t>
  </si>
  <si>
    <t>Прот. Владимир Воробьев</t>
  </si>
  <si>
    <t>978-5-7429-1540-9</t>
  </si>
  <si>
    <t>Брань духовная. Молитвенный щит против духов злобы. Молитвы отца и матери о воинах, в воинской службе сущих (ИС)</t>
  </si>
  <si>
    <t>978-5-9909443-2-9</t>
  </si>
  <si>
    <t>978-5-907554-30-6</t>
  </si>
  <si>
    <t>Лепта. Синопсис</t>
  </si>
  <si>
    <t>978-5-907554-77-1</t>
  </si>
  <si>
    <t>Толковая псалтирь Евфимия Зигабена. Изъясненная по святооотеческим толкованиям (ИС)</t>
  </si>
  <si>
    <t>978-5-6048705-9-4</t>
  </si>
  <si>
    <t>Читаем псалмы с детьми: Беседы о Часах и Шестопсалмии для детей и взрослых (ИС)</t>
  </si>
  <si>
    <t>978-5-00127-381-3</t>
  </si>
  <si>
    <t>978-5-00127-1357-8</t>
  </si>
  <si>
    <t>Душевный лекарь. Святые Отцы - мирянам (ИС)</t>
  </si>
  <si>
    <t>Редкие молитвы о родных и близких, о мире в семье и успехе каждого дела (ИС)</t>
  </si>
  <si>
    <t>978-5-906652-87-4</t>
  </si>
  <si>
    <t>Я буду крестным. Памятка восприемника (ИС)</t>
  </si>
  <si>
    <t>978-5-6048790-8-5</t>
  </si>
  <si>
    <t>Чудесный сад на берегу реки (ИС)</t>
  </si>
  <si>
    <t>978-5-9500223-8-8</t>
  </si>
  <si>
    <t>Жития святых, написанные очевидцами (ИС)</t>
  </si>
  <si>
    <t>Сост. Чернов В.</t>
  </si>
  <si>
    <t>978-5-9946-0372-7</t>
  </si>
  <si>
    <t>Молитвослов. Хлеб небесный. Молитвы на всякую потребу души (ИС)</t>
  </si>
  <si>
    <t>978-5-9946-0376-5</t>
  </si>
  <si>
    <t>Понесший крест. Преподобный Никифор Прокаженный и его духовник, преподобный Анфим Хиосский (ИС)</t>
  </si>
  <si>
    <t>45102</t>
  </si>
  <si>
    <t>Сост. мон. Макария (Игнатьева)</t>
  </si>
  <si>
    <t>Увещеваю вас, возлюбленные. Избранные беседы. Свт. Иоанн Златоуст (ИС)</t>
  </si>
  <si>
    <t>978-5-906241-77-1</t>
  </si>
  <si>
    <t>978-5-906-241-68-9</t>
  </si>
  <si>
    <t>Семь недель покаяния. Беседы о Великом посте (ИС)</t>
  </si>
  <si>
    <t>Издательство храма Покрова Пресвятой Богородицы в Ясеневе, Москва</t>
  </si>
  <si>
    <t>978-5-905951-10-7</t>
  </si>
  <si>
    <t>Отечник. Святитель Игнатий Брянчанинов  (ИС)</t>
  </si>
  <si>
    <t>978-5-00127-394-3</t>
  </si>
  <si>
    <t>Таинственный посох. Рассказы для юношества  (ИС)</t>
  </si>
  <si>
    <t>978-5-0000127-415-5</t>
  </si>
  <si>
    <t>Акафист Пресвятой Богородице пред иконой Ее "Казанская" (ИС)</t>
  </si>
  <si>
    <t>978-5-93313-117-5</t>
  </si>
  <si>
    <t>Быть христианином (ИС)</t>
  </si>
  <si>
    <t>Митрополит Антоний Сурожский</t>
  </si>
  <si>
    <t>978-5-4247-0099-6</t>
  </si>
  <si>
    <t>Жизнь, болезнь, смерть (ИС)</t>
  </si>
  <si>
    <t>978-5-4247-0105-4</t>
  </si>
  <si>
    <t>И кровь моя досталась львам...  Сказка-притча (ИС)</t>
  </si>
  <si>
    <t>978-5-6049429-7-0</t>
  </si>
  <si>
    <t>Псалтирь. Заупокойная лития мирским чином. Иные молитвословия (ср/ф., р/яз, два цвета) (ИС)</t>
  </si>
  <si>
    <t>978-5-6049429-8-7</t>
  </si>
  <si>
    <t>978-5-6049429-9-4</t>
  </si>
  <si>
    <t>Святое Евангелие, с/ф (ИС)</t>
  </si>
  <si>
    <t>Детская литература -  Рождественская</t>
  </si>
  <si>
    <t>Бородинское сражение. Отечественная война 1812 года. Серия "Великие битвы России" (ИС)</t>
  </si>
  <si>
    <t>978-5-00059-611-1</t>
  </si>
  <si>
    <t>За нас, за вас и за козу. СВО России на Украине. Серия "Бессмертный полк" (ИС)</t>
  </si>
  <si>
    <t>978-5-00059-606-7</t>
  </si>
  <si>
    <t>Подольские курсанты. Великая Отечественная война. Битва за Москву. Серия "Бессмертный полк" (ИС)</t>
  </si>
  <si>
    <t>978-5-00059-605-0</t>
  </si>
  <si>
    <t>978-5-907190-96-2</t>
  </si>
  <si>
    <t>978-5-4247-0107-8</t>
  </si>
  <si>
    <t>Пути христианской жизни. Беседы (ИС)</t>
  </si>
  <si>
    <t>Материнский Плачъ Святой Руси (без ИС)</t>
  </si>
  <si>
    <t>Княгиня Н.В.Урусова</t>
  </si>
  <si>
    <t>978-5-907554-75-7</t>
  </si>
  <si>
    <t>Каким святым в недугах, нуждах и скорбях молиться. Краткие житийные справки. Общие молитвы (ИС)</t>
  </si>
  <si>
    <t>Молитвослов для новоначальных. Правило ко Причащению. С объяснением молитв (ИС)</t>
  </si>
  <si>
    <t>978-5-9904992-7-0</t>
  </si>
  <si>
    <t>(Р) Последний среди первых. Преподобноисповедник Гавриил (ИС)</t>
  </si>
  <si>
    <t>Прот. Акакий Меликидзе, Багратион-</t>
  </si>
  <si>
    <t>32943</t>
  </si>
  <si>
    <t>Рождество. Рождественские рассказы русских писателей (меловка) (ИС)</t>
  </si>
  <si>
    <t>Крещение перед боем. СВО России на Украине (ИС)</t>
  </si>
  <si>
    <t>978-5-00059-614-2</t>
  </si>
  <si>
    <t>978-5-370-05240-8</t>
  </si>
  <si>
    <t>Об исповеди.  (ИС)</t>
  </si>
  <si>
    <t>978-5-4247-0109-2</t>
  </si>
  <si>
    <t>Псалтирь Пресвятой Богородице. Из творений свт. Димитрия Ростовского. Издание для слабовидящих (ИС)</t>
  </si>
  <si>
    <t>Святыня под спудом (ИС)</t>
  </si>
  <si>
    <t>978-5-4247-0062-0</t>
  </si>
  <si>
    <t>Детский молитвослов (БИС)</t>
  </si>
  <si>
    <t>978-985-7200-56-6</t>
  </si>
  <si>
    <t>Азы православия. В помощь приходящим в храм (ИС)</t>
  </si>
  <si>
    <t>Ред.-сост. Пономарев В.</t>
  </si>
  <si>
    <t>978-5-89101-730-6</t>
  </si>
  <si>
    <t>Псалтирь с переводом на русский язык (БИС)</t>
  </si>
  <si>
    <t>978-985-7290-57-4</t>
  </si>
  <si>
    <t>Минск, ООО "Медиал"</t>
  </si>
  <si>
    <t>Не ведаю большего чуда (БИС)</t>
  </si>
  <si>
    <t>978-985-7229-73-4</t>
  </si>
  <si>
    <t>Богослов</t>
  </si>
  <si>
    <t>Цветник духовный. Назидательные мысли и добрые советы, выбранные из творений мужей мудрых и святых (ИС)</t>
  </si>
  <si>
    <t>978-5-6046102-6-8</t>
  </si>
  <si>
    <t>Житие святой блаженной Ксении Петербургской для детей (ИС)</t>
  </si>
  <si>
    <t>978-5-907554-84-9</t>
  </si>
  <si>
    <t>Житие святой преподобномученицы княгини Елисаветы для детей (ИС)</t>
  </si>
  <si>
    <t>978-5-907554-83-2</t>
  </si>
  <si>
    <t>Святое Евангелие с приложением житий свв. Ап.Матфея,Марка,Луки,Иоанна (ИС)</t>
  </si>
  <si>
    <t>978-5-370-05241-5</t>
  </si>
  <si>
    <t>На рубеже двух эпох. Наследие (ИС)</t>
  </si>
  <si>
    <t>978-5-906241-78-8</t>
  </si>
  <si>
    <t>Акафист святителю Луке (Войно- Ясенецкому), архиепископу Крымскому (ИС)</t>
  </si>
  <si>
    <t>978-5-7789-0331-9</t>
  </si>
  <si>
    <t>Дивен Бог во святых Своих. Истории румынского старца для детей и взрослых (ИС)</t>
  </si>
  <si>
    <t>978-5-7533-1835-0</t>
  </si>
  <si>
    <t>Жития святых. Истории румынского старца для детей и взрослых (ИС)</t>
  </si>
  <si>
    <t>978-5-7533-1818-3</t>
  </si>
  <si>
    <t>11661</t>
  </si>
  <si>
    <t>21788</t>
  </si>
  <si>
    <t>Акафист БМ в честь иконы Ее "Державная" (ИС)</t>
  </si>
  <si>
    <t>Акафист БМ в честь иконы Ее "Умягчение злых сердец"  (ИС)</t>
  </si>
  <si>
    <t>Акафист святителю Николаю   (ИС)</t>
  </si>
  <si>
    <t xml:space="preserve">Будь милостив к себе. Письма к пьющему брату и его жене </t>
  </si>
  <si>
    <t>игумен Никон (Воробьев)</t>
  </si>
  <si>
    <t>Пресвятой Троицы избранник. Детям о преподобном Александре Свирском (ИС)</t>
  </si>
  <si>
    <t>978-5-907554-41-2</t>
  </si>
  <si>
    <t>Скрижаль</t>
  </si>
  <si>
    <t>Душеполезные поучения и послания. Преподобный Авва Дорофей. (ИС)</t>
  </si>
  <si>
    <t>978-5-00059-618-0</t>
  </si>
  <si>
    <t>Псалтирь с указанием порядка чтения псалмов на всякую потребу с поминовением живых и усопших, с закладкой (ИС)</t>
  </si>
  <si>
    <t>978*6046102-7-5</t>
  </si>
  <si>
    <t>Служить повсюду... Жизненный путь русского священника. 1899-1985. Революция. Война. На чужбине (ИС)</t>
  </si>
  <si>
    <t>Архим. Алексий (Чернай)</t>
  </si>
  <si>
    <t>978-5-7429-1537-9</t>
  </si>
  <si>
    <t>Игумен Дамаскин (Орловский)</t>
  </si>
  <si>
    <t>(Р) Из смерти в жизнь...(ч. 9) На войне пароль Донбасс (ИС)</t>
  </si>
  <si>
    <t>Прот. Димитрий (Василенков)</t>
  </si>
  <si>
    <t>978-5-98361-359-1</t>
  </si>
  <si>
    <t>Святочные рассказы (ИС)</t>
  </si>
  <si>
    <t>ООО Издательство "Лепта .  Миссия слова"</t>
  </si>
  <si>
    <t>978-5-6050033-3-5</t>
  </si>
  <si>
    <t>Христов подарок. Рождественские истории для детей и взрослых</t>
  </si>
  <si>
    <t>978-5-6050033-2-8</t>
  </si>
  <si>
    <t>Что ждет нас после смерти? (ИС)</t>
  </si>
  <si>
    <t>978-5-6049429-0-1</t>
  </si>
  <si>
    <t>Беседа с праведным Иоанном Кронштадтским об основах православной веры (ИС)</t>
  </si>
  <si>
    <t>978-5-906241-81-8</t>
  </si>
  <si>
    <t>4 времени года в Псково-Печерском монастыре. Карта-раскраска для детей (4+)</t>
  </si>
  <si>
    <t>Вольный Странник, Москва Изд.фонда "Традиция"</t>
  </si>
  <si>
    <t>325ммх230мм</t>
  </si>
  <si>
    <t>9-785001-520382</t>
  </si>
  <si>
    <t>Божьи люди. Жизнь и служение митрополита Вениамина (Федченкова) (ИС)</t>
  </si>
  <si>
    <t>Сост. Деревягина В.</t>
  </si>
  <si>
    <t>978-5-905113-58-1</t>
  </si>
  <si>
    <t>В ожидании чуда. Рождественские и святочные рассказы (ИС)</t>
  </si>
  <si>
    <t>состав. Чернова А.</t>
  </si>
  <si>
    <t>978-5-00178-050-2</t>
  </si>
  <si>
    <t>Из духовного наследия архимандрита Иоанна (Крестьянкина) (без ИС)</t>
  </si>
  <si>
    <t>978-5-905113-77-2</t>
  </si>
  <si>
    <t>Псково-Печерский монастырь, Вольный Странник</t>
  </si>
  <si>
    <t>Не жалея себя. Жизнь Архимандрита Нафанаила (Поспелова), рассказанная им самим (ИС)</t>
  </si>
  <si>
    <t>Сост. Салахова В.</t>
  </si>
  <si>
    <t>Издатеьство Псково-Печерского монастыря, Печоры</t>
  </si>
  <si>
    <t>978-5-905113-87-1</t>
  </si>
  <si>
    <t>Письма архимандрита Иоанна (Крестьянкина) (ИС)</t>
  </si>
  <si>
    <t>Тайна Воскресения. Рассказы и размышления современных писателей (ИС)</t>
  </si>
  <si>
    <t>Сост.Чернова А.</t>
  </si>
  <si>
    <t>978-5-00152-034-4</t>
  </si>
  <si>
    <t>У пещер "Богом зданных" Псково-Печерские подвижники благочестия XX века (ИС)</t>
  </si>
  <si>
    <t>Диакон Георгий Малков, Малков П.</t>
  </si>
  <si>
    <t>Излательство Псково-Печерского монастыря, Фонд "Традиция"</t>
  </si>
  <si>
    <t>978-5-00178-098-4</t>
  </si>
  <si>
    <t>Я - счастливый Дед Мороз (ИС)</t>
  </si>
  <si>
    <t>Казакевич А.</t>
  </si>
  <si>
    <t>978-5-00178-051-9</t>
  </si>
  <si>
    <t>Пойдем, покажу тебе Рай! Притчи старца Паисия для детей (ИС)</t>
  </si>
  <si>
    <t>Отче Наш. Размышления о молитве Господней (ИС)</t>
  </si>
  <si>
    <t>978-5-4247-0111-5</t>
  </si>
  <si>
    <t>сост. Фомкина А.</t>
  </si>
  <si>
    <t>Любви много не бывает, или Ступеньки в вечность. Рассказы (ИС)</t>
  </si>
  <si>
    <t>978-5-00127-362-2</t>
  </si>
  <si>
    <t>Невидимая брань. Преподобный Никодим Святогорец (ИС)</t>
  </si>
  <si>
    <t>978-5-00127-420-9</t>
  </si>
  <si>
    <t>Перевод с греч. свт. Феофана Затво</t>
  </si>
  <si>
    <t>Руководство к духовной жизни преподобных отцов Варсонофия и Иоанна (ИС)</t>
  </si>
  <si>
    <t>978-5-00127-425-4</t>
  </si>
  <si>
    <t>Библия для детей. В пересказе протоиерея Александра Соколова (ИС)</t>
  </si>
  <si>
    <t>Молитвы в дорогу (ИС)</t>
  </si>
  <si>
    <t>978-5-905951-07-7</t>
  </si>
  <si>
    <t>978-5-00127-321-9</t>
  </si>
  <si>
    <t>Евангелие в рассказах для детей .104 иллюстрации к Святому Евангелию (БИС)</t>
  </si>
  <si>
    <t>978-985-7311-03-3</t>
  </si>
  <si>
    <t>Соколов А., протоиерей, сост.</t>
  </si>
  <si>
    <t>Затеплю свою лампадку (БИС)</t>
  </si>
  <si>
    <t>Угроватая Т.</t>
  </si>
  <si>
    <t>978-985-6886-72-3</t>
  </si>
  <si>
    <t>Маша-пчелка. Серия любимым детям (БИС)</t>
  </si>
  <si>
    <t>978-985-7200-51-1</t>
  </si>
  <si>
    <t>Много есть чудес. Стихи для детей (БИС)</t>
  </si>
  <si>
    <t>Зайцева М.</t>
  </si>
  <si>
    <t>978-985-7200-61-0</t>
  </si>
  <si>
    <t>Завтра Пасха Господня! Пасхальные рассказы русских писателей  (ИС)</t>
  </si>
  <si>
    <t>Молитвослов. Псалтирь (ИС)</t>
  </si>
  <si>
    <t>978-5-88017-691-5</t>
  </si>
  <si>
    <t>Сост. Концевенко А.</t>
  </si>
  <si>
    <t>Святая великомученица Екатерина. Жития святых для детей (ИС)</t>
  </si>
  <si>
    <t>978-5-00059-595-4</t>
  </si>
  <si>
    <t>Святое Евангелие к/ф, с закладкой (коричн., с крестом в фигурной рамке на обл.) (ИС)</t>
  </si>
  <si>
    <t>978-5-00218-837-6</t>
  </si>
  <si>
    <t>Как помочь страдающим от недуга пьянства и наркомании (ИС)</t>
  </si>
  <si>
    <t>978-5-906652-06-5</t>
  </si>
  <si>
    <t>978-5-89101-563-0</t>
  </si>
  <si>
    <t>Чтобы дышать. Истории "из-за ленточки" (ИС)</t>
  </si>
  <si>
    <t>978-5-89101-741-2</t>
  </si>
  <si>
    <t>Псалтирь для мирян. Чтение псалтири с поминовением живых и усопших (ИС)</t>
  </si>
  <si>
    <t>Лепта, Скрижаль, Москва</t>
  </si>
  <si>
    <t>978-5-6050033-1-1</t>
  </si>
  <si>
    <t>В помощь кающимся. Из творений свт. Игнатия Кавказского</t>
  </si>
  <si>
    <t>Солнышко играет - Пасху встречает. Книга-раскраска</t>
  </si>
  <si>
    <t>Православный молитвослов  (с иконой Божией Матери (БИС)</t>
  </si>
  <si>
    <t>978-985-511-395-0</t>
  </si>
  <si>
    <t xml:space="preserve">Молитвы святым угодникам  Божиим (БИС) </t>
  </si>
  <si>
    <t>978-985-511-876-4</t>
  </si>
  <si>
    <t>Самый счастливый человек на свете. О том, как цыган стал диаконом (ИС)</t>
  </si>
  <si>
    <t>978-5-906549-86-0</t>
  </si>
  <si>
    <t>Мытарства нам предстоят (ИС)</t>
  </si>
  <si>
    <t>978-5-9968-0260-9</t>
  </si>
  <si>
    <t>Почему ты не в Церкви? (ИС)</t>
  </si>
  <si>
    <t>Архимандрит Харлампий Василопуло</t>
  </si>
  <si>
    <t>Святая Русь, Русский Хронограф</t>
  </si>
  <si>
    <t>978-5-85134-031-4</t>
  </si>
  <si>
    <t>Дом Божий. Три беседы о церкви (ИС)</t>
  </si>
  <si>
    <t>978-5-907200-34-0</t>
  </si>
  <si>
    <t>Фонд"Духовное наследие митрополита Антония Сурожского", Москва</t>
  </si>
  <si>
    <t>Вот я, Господи! Беседы на Евангельские темы (ИС)</t>
  </si>
  <si>
    <t>978-5-907200-33-3</t>
  </si>
  <si>
    <t>Молитвослов Молитвенная помощь христианину, к/ф, р/яз (ИС)</t>
  </si>
  <si>
    <t>978-5-6050510-2-2</t>
  </si>
  <si>
    <t>Закон Божий (УПЦ) большой формат</t>
  </si>
  <si>
    <t>Издательский отдел Украинской Православной Церкви, Киевская Ду</t>
  </si>
  <si>
    <t>978-966-8538-65-0</t>
  </si>
  <si>
    <t>Краткий молитвослов православных воинов армии и флота, р/яз, двухцветный (Благовловение)</t>
  </si>
  <si>
    <t>Сатис, Санкт-Петербург</t>
  </si>
  <si>
    <t>5-7373-0275-Х</t>
  </si>
  <si>
    <t>Божий инок (ИС)</t>
  </si>
  <si>
    <t>Сост. Смирнова Т.</t>
  </si>
  <si>
    <t>62х84х16</t>
  </si>
  <si>
    <t>978-5-905113-36-9</t>
  </si>
  <si>
    <t>Изложение монашеского опыта. Прп. Иосиф Исихаст (без ИС)</t>
  </si>
  <si>
    <t>84х108х32</t>
  </si>
  <si>
    <t>978-5-907554-89-4</t>
  </si>
  <si>
    <t>Увеличительное стекло для души. Книга "Лествица" и ее ступени к вершинам святости (ИС)</t>
  </si>
  <si>
    <t>Иерей Александр Сергеев</t>
  </si>
  <si>
    <t>978-5-6050033-4-2</t>
  </si>
  <si>
    <t>Какую жизнь выбрать? Истории румынского старца для детей и взрослых (ИС)</t>
  </si>
  <si>
    <t xml:space="preserve"> 978-5-7533-1848-0</t>
  </si>
  <si>
    <t>Пастырь добрый. Воспоминания об архимандрите Иоанне (Крестьянкине) его духовных детей (ИС)</t>
  </si>
  <si>
    <t>978-5-7533-1143-6</t>
  </si>
  <si>
    <t>Первые рассказы из Святого Евангелия для детей (ИС)</t>
  </si>
  <si>
    <t>978-5-6046629-4-6</t>
  </si>
  <si>
    <t>Великие праздники. Основы православной веры (ИС)</t>
  </si>
  <si>
    <t>978-5-93313-079-6</t>
  </si>
  <si>
    <t>Великий покаянный канон. Творение св.  Андрея Критского. Житие преп. Марии Египетской (1седм.+четверг 5 седм.) (ИС)</t>
  </si>
  <si>
    <t>978-5-00127-270-0</t>
  </si>
  <si>
    <t>Война миров. Сборник историй (ИС)</t>
  </si>
  <si>
    <t>Прот. Михаил Резин</t>
  </si>
  <si>
    <t>Канон в Неделю Святой Пасхи (ИС)</t>
  </si>
  <si>
    <t>978-5-00127-452-0</t>
  </si>
  <si>
    <t>Святые мученицы Пузинские Евдокия, Дария, Дария и Мария</t>
  </si>
  <si>
    <t>Свято-Троицкий Серафимо-Дивеевский женский монастырь</t>
  </si>
  <si>
    <t>978-5-93528-077-2</t>
  </si>
  <si>
    <t>Молитва матери со дна моря достанет (газета) (ИС)</t>
  </si>
  <si>
    <t>БогослуженияСтрастной седмицы и Пасхи (ИС)</t>
  </si>
  <si>
    <t>978-5-7429-1361-0</t>
  </si>
  <si>
    <t>Псалтирь пророка и царя Давида учебная (ИС)</t>
  </si>
  <si>
    <t>978-5-906241-83-2</t>
  </si>
  <si>
    <t>Матушка Ксения. Книга о святой блаженной Ксении Петербургской (ИС)</t>
  </si>
  <si>
    <t>978-5-906241-85-6</t>
  </si>
  <si>
    <t>Истории из детства святых (детям дошкольного и младшего школьного возраста) (БИС)</t>
  </si>
  <si>
    <t>978-985-72311-01-9</t>
  </si>
  <si>
    <t>Потягушеньки. Пестушки (БИС)</t>
  </si>
  <si>
    <t>Изд. Свято-Елисаветинского мон. Минск</t>
  </si>
  <si>
    <t>978-985-7200-77-1</t>
  </si>
  <si>
    <t>Преодолевая земное притяжение, или "Какой дешёвый батюшка!" Рассказы о преподобном Амвросии Оптинском для детей (ИС)</t>
  </si>
  <si>
    <t>978-5-00059-621-0</t>
  </si>
  <si>
    <t>Святая великомученица Варвара. Жития святых детям (ИС)</t>
  </si>
  <si>
    <t>978-5-00059-622-7</t>
  </si>
  <si>
    <t>Денис Давыдов. Отечественная война 1812 года (ИС)</t>
  </si>
  <si>
    <t>978-5-00059-612-8</t>
  </si>
  <si>
    <t>Герои Сталинграда. Великая Отечественная война (ИС)</t>
  </si>
  <si>
    <t>978-5-00059-623-4</t>
  </si>
  <si>
    <t>Воздушные мытарства, или Экзамен, которого нельзя избежать (ИС)</t>
  </si>
  <si>
    <t>978-5-7533-1815-2</t>
  </si>
  <si>
    <t>(Р) Непознанный мир веры. Новое издание (ИС)</t>
  </si>
  <si>
    <t>Ред.-сост. Жукова М.</t>
  </si>
  <si>
    <t xml:space="preserve"> 978-5-7533-1781-0</t>
  </si>
  <si>
    <t>Чудеса каждый день. Рассказы о Промысле Божием (ИС)</t>
  </si>
  <si>
    <t>Прот. Михаил Олекса</t>
  </si>
  <si>
    <t>978-5-7533-1851-0</t>
  </si>
  <si>
    <t>Святое Евангелие с выделенными словами Спасителя, к/ф, р/я (ИС)</t>
  </si>
  <si>
    <t>978-5-6050510-3-9</t>
  </si>
  <si>
    <t>978-5-00127-460-5</t>
  </si>
  <si>
    <t>О воспитании детей (ИС)</t>
  </si>
  <si>
    <t>Ириней, епископ Екатеринбургский и</t>
  </si>
  <si>
    <t>978-5-00127-454-4</t>
  </si>
  <si>
    <t>Об умной молитве. Преподобный Паисий (Величковский) (ИС)</t>
  </si>
  <si>
    <t>978-5-00127-442-1</t>
  </si>
  <si>
    <t>Подворье Русского на Афоне свято-Пантелеимонова монастыря в Мо</t>
  </si>
  <si>
    <t>Преподобный Александр Свирский (ИС)</t>
  </si>
  <si>
    <t>978-5-9968-0325-5</t>
  </si>
  <si>
    <t>978-5-9968-0840-3</t>
  </si>
  <si>
    <t>978-5-9968-0842-7</t>
  </si>
  <si>
    <t>Святой благоверный великий князь Александр Невский (ИС)</t>
  </si>
  <si>
    <t>978-5-9968-0798-7</t>
  </si>
  <si>
    <t>Книга лесной премудрости (БИС)</t>
  </si>
  <si>
    <t>Беганский А.</t>
  </si>
  <si>
    <t>978-985-7311-06-4</t>
  </si>
  <si>
    <t>Колыбельная Азбука (ИС)</t>
  </si>
  <si>
    <t>978-985-6886-99-0</t>
  </si>
  <si>
    <t>Святогорец. Повесть-притча (ИС)</t>
  </si>
  <si>
    <t>Монах Салафиил (Филипьев)</t>
  </si>
  <si>
    <t>978-5-907190-72-6</t>
  </si>
  <si>
    <t>978-5-6050033-8-0</t>
  </si>
  <si>
    <t>978-5-6050033-6-6</t>
  </si>
  <si>
    <t>Акафист преподобному Сергию, игумену Радонежскому, чудотворцу (ИС)</t>
  </si>
  <si>
    <t>978-5-7789-0335-7</t>
  </si>
  <si>
    <t>Архиерей (без ИС)</t>
  </si>
  <si>
    <t>Иером. Тихон</t>
  </si>
  <si>
    <t>978-5-7868-0049-5</t>
  </si>
  <si>
    <t>Псалмы чтомые на всякую потребу души. Преподобный Паисий Святогорец (офсет) (ИС)</t>
  </si>
  <si>
    <t>Сост.свящ. Дионисий Табакис</t>
  </si>
  <si>
    <t>978-5-9909069-4-5</t>
  </si>
  <si>
    <t>Детская литература - Серия: Собрание сочинений. Лидия Чарская</t>
  </si>
  <si>
    <t>Чарская Л.</t>
  </si>
  <si>
    <t>Макарова С.</t>
  </si>
  <si>
    <t>5-98891-008-4</t>
  </si>
  <si>
    <t>Чарская Л. ПСС,  т.3. Тайна старого леса</t>
  </si>
  <si>
    <t>Чарская Л. ПСС,  т.4. Выпускница (Без ИС)</t>
  </si>
  <si>
    <t>978-5-98891-846-2</t>
  </si>
  <si>
    <t>978-5-98891-844-8</t>
  </si>
  <si>
    <t>Чарская Л. ПСС,  т.6. Грозная дружина (Без ИС)</t>
  </si>
  <si>
    <t>Чарская Л. ПСС,  т.9. Княжна Джаваха</t>
  </si>
  <si>
    <t>5-98891-041-6</t>
  </si>
  <si>
    <t>Чарская Л. ПСС, т.10. Вечера княжны Джавахи</t>
  </si>
  <si>
    <t>5-98891-060-2</t>
  </si>
  <si>
    <t>Чарская Л. ПСС, т.11. Моя жизнь. Сказка и быль (ИС)</t>
  </si>
  <si>
    <t>978-5-98891-872-1</t>
  </si>
  <si>
    <t>Православный молитвослов с правилом ко Святому Причащению (ИС)</t>
  </si>
  <si>
    <t>978-5-906241-87-0</t>
  </si>
  <si>
    <t>Чарская Л. ПСС, т.16. Паж Цесаревны</t>
  </si>
  <si>
    <t>Чарская Л. ПСС, т.17. Смелая жизнь</t>
  </si>
  <si>
    <t>Чарская Л. ПСС, т.21. Приютки</t>
  </si>
  <si>
    <t>Чарская Л. ПСС, т.22. На всю жизнь (ИС)</t>
  </si>
  <si>
    <t>Чарская Л. ПСС, т.27. Таита (Тайна института)</t>
  </si>
  <si>
    <t>Чарская Л. ПСС, т.30. Гроза Кавказа</t>
  </si>
  <si>
    <t>Чарская Л. ПСС, т.36. Святой отрок</t>
  </si>
  <si>
    <t>Чарская Л. ПСС, т.39. Люсина жизнь</t>
  </si>
  <si>
    <t>Чарская Л. ПСС, т.41. Во власти золота</t>
  </si>
  <si>
    <t>Чарская Л. ПСС, т.52. Светлый воин.</t>
  </si>
  <si>
    <t>Чарская Л. ПСС, т.53. Эолова арфа (ИС)</t>
  </si>
  <si>
    <t>Псалтирь учебная на церковно-славянском языке с параллельным переводом на русский язык П.Юнгерова (ИС)</t>
  </si>
  <si>
    <t>978-5-6051194-1-8</t>
  </si>
  <si>
    <t>Там, где видно Бога. Русский путешественник протоиерей Федор Конюхов (ИС)</t>
  </si>
  <si>
    <t>протоиерей Федор Конюхов</t>
  </si>
  <si>
    <t>978-5-6050033-5-9</t>
  </si>
  <si>
    <t>Объяснение Всенощного бдения и Божественной Литургии (ИС)</t>
  </si>
  <si>
    <t>978-5-00127-187-1</t>
  </si>
  <si>
    <t>978-5-00127-464-3</t>
  </si>
  <si>
    <t>Преподобный Ефрем Сирин. Толкование на пророческие Книги Ветхого Завета. Собрание творений (ИС)</t>
  </si>
  <si>
    <t>978-5-00127-466-7</t>
  </si>
  <si>
    <t>978-5-00127-410-0</t>
  </si>
  <si>
    <t>Акилина. Рассказы о московской старице (ИС)</t>
  </si>
  <si>
    <t>Евсин И., Колотыгина Р.</t>
  </si>
  <si>
    <t>978-5-907190-93-1</t>
  </si>
  <si>
    <t>Библия в рассказах для детей (ИС)</t>
  </si>
  <si>
    <t>978-5-00059-640-1</t>
  </si>
  <si>
    <t>Пасхальные рассказы (ИС)</t>
  </si>
  <si>
    <t>978-5-6051194-0-1</t>
  </si>
  <si>
    <t>Молитвослов с поучениями архимандрита Иоанна (Крестьянкина), к/ф с закл.(ИС)</t>
  </si>
  <si>
    <t>978-5-00152-053-5</t>
  </si>
  <si>
    <t>Молитвы не угашайте. Иеросхимонах Михаил (Питкевич) (ИС)</t>
  </si>
  <si>
    <t>978-5-905113-56-7</t>
  </si>
  <si>
    <t>Монашество - сокровенная жизнь. Псково-Печерские старцы о монашестве (ИС)</t>
  </si>
  <si>
    <t>978-5-905113-62-8</t>
  </si>
  <si>
    <t>Несвятые святые и другие рассказы. Подарочное издание</t>
  </si>
  <si>
    <t>978-5-905113-88-8</t>
  </si>
  <si>
    <t>Архимандрит Тихон (Шевкунов)</t>
  </si>
  <si>
    <t>О духовных проблемах современного человека. Наследный дар архимандрита Иоанна (Крестьянкина) (без ИС)</t>
  </si>
  <si>
    <t>Я - жив.... Архимандрит Афиноген, в схиме Агапий (Агапов) (ИС)</t>
  </si>
  <si>
    <t>978-5-905113-60-4</t>
  </si>
  <si>
    <t>Диакон Георгий Малков</t>
  </si>
  <si>
    <t>Наше спасение в ближнем (ИС)</t>
  </si>
  <si>
    <t>J,K</t>
  </si>
  <si>
    <t>978-5-907701-29-8</t>
  </si>
  <si>
    <t>Мы рисуем праздник. Благовещение. Вход Господень в Иерусалим. Пасха (ИС)</t>
  </si>
  <si>
    <t>978-5-88017-115-6</t>
  </si>
  <si>
    <t>Вера. Сомнения, пути веры, диалоги с неверующими, итоги жизни (ИС)</t>
  </si>
  <si>
    <t>978-5-907200-31-9</t>
  </si>
  <si>
    <t>О последних пределах. Тайна происхождения мира. Рождение человека (ИС)</t>
  </si>
  <si>
    <t>978-5-907200-28-9</t>
  </si>
  <si>
    <t>Акафист за единоумершего (миниформат) (без УПЦ)</t>
  </si>
  <si>
    <t>Обездоленное детство. Рассказы для детей (ИС)</t>
  </si>
  <si>
    <t>Родина Л.</t>
  </si>
  <si>
    <t>978-5-901936-24-5</t>
  </si>
  <si>
    <t>Закон Божий. Руководство для семьи и школы (ИС)</t>
  </si>
  <si>
    <t>978-5-4247-0052-1</t>
  </si>
  <si>
    <t>Святитель Феодорит Рязанский (ИС)</t>
  </si>
  <si>
    <t>978-5-907190-91-7</t>
  </si>
  <si>
    <t>Слава мучеников (ИС)</t>
  </si>
  <si>
    <t>978-5-9946-0607-0</t>
  </si>
  <si>
    <t>В напутствие новобрачным (УПЦ)</t>
  </si>
  <si>
    <t>сост. Плюснин А.</t>
  </si>
  <si>
    <t>978-5-9968-0796-3</t>
  </si>
  <si>
    <t>Веселые зверюшки. Серия Любимым детям (БИС)</t>
  </si>
  <si>
    <t>Михаленко Е.</t>
  </si>
  <si>
    <t>978-985-7124-24-4</t>
  </si>
  <si>
    <t>Голос Ангела (БИС)</t>
  </si>
  <si>
    <t>Дашкевич Т., Михаиленко Е.</t>
  </si>
  <si>
    <t>978-985-7200-48-1</t>
  </si>
  <si>
    <t>Как-то солнечным деньком (БИС)</t>
  </si>
  <si>
    <t>Поляков Ю.</t>
  </si>
  <si>
    <t>978-985-7124-56-5</t>
  </si>
  <si>
    <t>Первая молитва. Серия любимым детям (БИС)</t>
  </si>
  <si>
    <t>978-985-7200-64-1</t>
  </si>
  <si>
    <t>Житие оптинского старца Амвросия. В двух частях (ИС)</t>
  </si>
  <si>
    <t>Архим. Агапит (Беловидов)</t>
  </si>
  <si>
    <t>978-5-86594-280-1</t>
  </si>
  <si>
    <t>Псалтирь. Молитвы о живых и усопших. Чтение Псалтири по усопшим. Чин двенадцати псалмов (ц/сл, кр.шр, б/ф) (ИС)</t>
  </si>
  <si>
    <t>978-5-6050046-5-3</t>
  </si>
  <si>
    <t>Святое Евангелие на церковнославянском языке с параллельным переводом на русский язык (ИС)</t>
  </si>
  <si>
    <t>Евангелие для самых маленьких (ИС)</t>
  </si>
  <si>
    <t>Христос Воскресе! Пасхальный молитвослов  (ИС)</t>
  </si>
  <si>
    <t>978-5-89101-724-5</t>
  </si>
  <si>
    <t>Хлеб Небесный. Беседы о Божественной Литургии сщмч. Серафима (Звездинского) (ИС)</t>
  </si>
  <si>
    <t>Свящ. Серафим Звездинский</t>
  </si>
  <si>
    <t>978-5-7429-1591-1</t>
  </si>
  <si>
    <t>Поет душа моя, Тобой вознесенная! Молитвы священномученика Серафима (Звездинского) (ИС)</t>
  </si>
  <si>
    <t>978-5-7429-1590-4</t>
  </si>
  <si>
    <t>Знамения пришествия антихриста. Тайны библейских пророчеств о событиях, которые свершатся в конце времен (ИС)</t>
  </si>
  <si>
    <t>978-5-902716-36-5</t>
  </si>
  <si>
    <t>978-5-00059-643-2</t>
  </si>
  <si>
    <t>Невская битва. Серия "Великие битвы России" (ИС)</t>
  </si>
  <si>
    <t xml:space="preserve">Куликовская битва. Серия "Великие битвы России" (ИС) </t>
  </si>
  <si>
    <t>978-5-00059-522-0</t>
  </si>
  <si>
    <t>978-5-00059-652-4</t>
  </si>
  <si>
    <t>Путь умного делания. Молитва Иисусова. Опыт двух тысячелетий. Том 3 (ИС)</t>
  </si>
  <si>
    <t>978-5-907554-73-3</t>
  </si>
  <si>
    <t>Мои Пюхтицы и приходские рассказы (ИС)</t>
  </si>
  <si>
    <t>Прот. Олег Врона</t>
  </si>
  <si>
    <t>978-5-907554-98-6</t>
  </si>
  <si>
    <t>978-5-906241-26-9</t>
  </si>
  <si>
    <t xml:space="preserve">Псалтирь и молитвы по усопшим (ИС) </t>
  </si>
  <si>
    <t>978-5-906241-49-8</t>
  </si>
  <si>
    <t>Помянник, к/ф (ИС)</t>
  </si>
  <si>
    <t>978-5-6051683-0-0</t>
  </si>
  <si>
    <t>Правило пастырское. Святитель Григорий Двоеслов (без ИС)</t>
  </si>
  <si>
    <t>Свт. Григорий Двоеслов</t>
  </si>
  <si>
    <t>978-5-7789-0184-1</t>
  </si>
  <si>
    <t>Рассказы о святителе Нектарии (без ИС)</t>
  </si>
  <si>
    <t>Якову Анна</t>
  </si>
  <si>
    <t>Классы Духовные, Москва</t>
  </si>
  <si>
    <t>70х100х32</t>
  </si>
  <si>
    <t>Святое Евангелие м/ф (ИС)</t>
  </si>
  <si>
    <t>978-5-6051194-3-2</t>
  </si>
  <si>
    <t>Воскресение Христово видевше...Пасхальный сборник для детей и взрослых (ИС)</t>
  </si>
  <si>
    <t>978-5-6051194-4-9</t>
  </si>
  <si>
    <t>Православный молитвослов на каждый день (ИС)</t>
  </si>
  <si>
    <t>978-5-906241-88-7</t>
  </si>
  <si>
    <t>Я гуляю просто так. Серия Любимым детям (БИС)</t>
  </si>
  <si>
    <t>Мишакова М.</t>
  </si>
  <si>
    <t>978-985-7124-70-1</t>
  </si>
  <si>
    <t>Чудеса начинаются! (без ИС)</t>
  </si>
  <si>
    <t>Паламарчук С.</t>
  </si>
  <si>
    <t>978-5-907733-39-8</t>
  </si>
  <si>
    <t>Акафисты, читаемые в болезнях, скорбях и особых нуждах. Подарочный, с закладкой (ИС)</t>
  </si>
  <si>
    <t>978-5-605-1194-2-5</t>
  </si>
  <si>
    <t>Таинство спасения. По творениям преподобных Иосифа Волоцкого и Нила Сорского (ИС)</t>
  </si>
  <si>
    <t>978-5-9968-0876-2</t>
  </si>
  <si>
    <t>Акафист Пресвятой Богорордице в честь иконы Ее "Целительница" (ИС)</t>
  </si>
  <si>
    <t>978-5-00059-648-7</t>
  </si>
  <si>
    <t>978-5-00059-596-1</t>
  </si>
  <si>
    <t>Беседа преподобного Серафима Саровского с Мотовиловым Н. А. о цели христианской жизни (ИС)</t>
  </si>
  <si>
    <t>978-5-00059-657-9</t>
  </si>
  <si>
    <t>978-5-7533-1879-4</t>
  </si>
  <si>
    <t>Всенощное бдение. Литургия: Разъяснение церковного богослужения (ИС)</t>
  </si>
  <si>
    <t>978-5-7533-1863-3</t>
  </si>
  <si>
    <t>Записки письмоводителя старца (ИС)</t>
  </si>
  <si>
    <t>Смирнова ТС</t>
  </si>
  <si>
    <t>978-5-7533-1825-1</t>
  </si>
  <si>
    <t>Знак свыше. Современные были (ИС)</t>
  </si>
  <si>
    <t>978-5-7533-1332-4</t>
  </si>
  <si>
    <t>Идти путем апостольским: Жития и труды святых миссионеров XX века (ИС)</t>
  </si>
  <si>
    <t>Архимандрит Иов (Гумеров)</t>
  </si>
  <si>
    <t>978-5-7533-1894-7</t>
  </si>
  <si>
    <t>Маршал Жуков-мой отец (ИС)</t>
  </si>
  <si>
    <t>Жукова М.Г.</t>
  </si>
  <si>
    <t>978-57533-1826-8</t>
  </si>
  <si>
    <t>Зачем написано Евангелие и как его читать (ИС)</t>
  </si>
  <si>
    <t>978-5-6051194-6-3</t>
  </si>
  <si>
    <t>978-5-6051194-7-0</t>
  </si>
  <si>
    <t>Православный обряд погребения. Акафист за единоумершего (ИС)</t>
  </si>
  <si>
    <t>Священник Константин Слепинин</t>
  </si>
  <si>
    <t>Сатис, Санкт-Пб</t>
  </si>
  <si>
    <t>978-5-6051194-8-7</t>
  </si>
  <si>
    <t>Старец Гавриил (Ургебадзе): Житийное повествование в рассказах (ИС)</t>
  </si>
  <si>
    <t>978-5-00059-635-7</t>
  </si>
  <si>
    <t>Акафист Пресвятой Богородице пред иконой  "Иерусалимская" (ИС)</t>
  </si>
  <si>
    <t>978-5-93313-214-1</t>
  </si>
  <si>
    <t>Четвероевангелие: Синопсис (ИС)</t>
  </si>
  <si>
    <t>978-5-93313-227-1</t>
  </si>
  <si>
    <t>Святые Адриан и Наталья. Жития святых детям (ИС)</t>
  </si>
  <si>
    <t>978-5-00059-656-2</t>
  </si>
  <si>
    <t>Битва при Малоярославце. Отечественная война 1812 года. Серия "Великие битвы России" (ИС)</t>
  </si>
  <si>
    <t>978-2-00059-631-9</t>
  </si>
  <si>
    <t>Протоиерей Стефан Щербаковский. Русско-японская война. Тюренченский бой (1904) (ИС)</t>
  </si>
  <si>
    <t>978-5-00059-637-1</t>
  </si>
  <si>
    <t>320ммх780мм</t>
  </si>
  <si>
    <t>День</t>
  </si>
  <si>
    <t>(Р) Календарь на 2025г. квартальный на 3-х спиралях 320х780мм в ассорт. 22501, 22502, 22503, 22504, 22505, 22506, 22507, 22508, 22509</t>
  </si>
  <si>
    <t>Апостол, к/ф, р/яз (ИС)</t>
  </si>
  <si>
    <t>Издательство Богослов</t>
  </si>
  <si>
    <t>978-5-6051683-1-7</t>
  </si>
  <si>
    <t>максим скидка 40%</t>
  </si>
  <si>
    <t>На алтарь победы. Воевали, верили, победили. К 75-летию начала ВО войны (ИС)</t>
  </si>
  <si>
    <t>Эксмо. Москва</t>
  </si>
  <si>
    <t>978-5-699-84293-3</t>
  </si>
  <si>
    <t>Ничего не бойся. С нами Бог! Памяти отца Германа Подмошенского (Эдитус) (без ИС)</t>
  </si>
  <si>
    <t>Эдитус</t>
  </si>
  <si>
    <t>120*170</t>
  </si>
  <si>
    <t>Жития всех святых (ИС)</t>
  </si>
  <si>
    <t>Сост. свящ. Иоанн Бухарев</t>
  </si>
  <si>
    <t>Лествица. Преподобный Иоанн Лествичник (ИС)</t>
  </si>
  <si>
    <t>978-5-9968-0845-8</t>
  </si>
  <si>
    <t>Молитвослов и псалтирь (ИС) (офсет)</t>
  </si>
  <si>
    <t>978-5-9968-0839-7</t>
  </si>
  <si>
    <t>Житие и подвиги преподобного Серафима Саровского (ИС)</t>
  </si>
  <si>
    <t>978-5-00127-397-4</t>
  </si>
  <si>
    <t>Житие преподобного Василия Нового (ИС)</t>
  </si>
  <si>
    <t>978-5-00127-459-9</t>
  </si>
  <si>
    <t>Псалтирь (пер. с греч. П. Юнгерова) , с/ф (ИС)</t>
  </si>
  <si>
    <t>978-5-00127-465-0</t>
  </si>
  <si>
    <t>Псалтирь на ц/сл (ИС)</t>
  </si>
  <si>
    <t>978-5-00127-463-6</t>
  </si>
  <si>
    <t>Святое Евангелие (газета) (ИС)</t>
  </si>
  <si>
    <t>978-5-00127-434-6</t>
  </si>
  <si>
    <t>Точное изложение Православной веры. Преподобный Иоанн Дамаскин (ИС)</t>
  </si>
  <si>
    <t>978-5-00127-451-3</t>
  </si>
  <si>
    <t>Праздник молодости. Повесть и рассказы (ИС)</t>
  </si>
  <si>
    <t>978-5-87468-144-9</t>
  </si>
  <si>
    <t>978-985-7290-75-8</t>
  </si>
  <si>
    <t>Детям о молитве  (БИС)</t>
  </si>
  <si>
    <t>978-985-7290-76-5</t>
  </si>
  <si>
    <t>Помянник. Еже должно читать на всяк день по скончании своего правила (ИС)</t>
  </si>
  <si>
    <t>978-5-9905-0424-0</t>
  </si>
  <si>
    <t>978-5-907190-84-9</t>
  </si>
  <si>
    <t>Достигайте любви. О жизни архиепископа Костромского и Галичского Алексия (Фролова) (ИС)</t>
  </si>
  <si>
    <t>Орлова О.</t>
  </si>
  <si>
    <t>978-5-87389-103-0</t>
  </si>
  <si>
    <t>Отец Иннокентий (Просвирнин): воспоминания, письма, поучения (ИС)</t>
  </si>
  <si>
    <t>монахиня Марина (Бурмистрова)</t>
  </si>
  <si>
    <t>978-5-87389-104-7</t>
  </si>
  <si>
    <t>Старица Московского Ивановского монастыря монахиня Досифея: Ивановский монастырь и Оптина пустынь (ИС)</t>
  </si>
  <si>
    <t>Иоанно-Предтеченский женский монатырь</t>
  </si>
  <si>
    <t>978-5-6048639-1-6</t>
  </si>
  <si>
    <t>Святитель Николай Чудотворец. Житие, перенесение мощей,чудеса, слава в России (ИС)</t>
  </si>
  <si>
    <t>978-5-9968-0449-8</t>
  </si>
  <si>
    <t xml:space="preserve">Святитель Спиридон Тримифунтский. </t>
  </si>
  <si>
    <t>Канон за болящего с приложением молитв Божией Матери и святым об исцелении болящих, миниформат (без ИС)</t>
  </si>
  <si>
    <t>70ммх96мм</t>
  </si>
  <si>
    <t>Келейная книжица. Духовные наставления (ИС)</t>
  </si>
  <si>
    <t>Издательство Псково-Печерского монастыря, Печоры</t>
  </si>
  <si>
    <t>978-5-905113-91-8</t>
  </si>
  <si>
    <t>978-5-905113-93-2</t>
  </si>
  <si>
    <t>978-5-905113-92-5</t>
  </si>
  <si>
    <t>Келейная книжица. Молитвы к семи Архангелам Божиим (ИС)</t>
  </si>
  <si>
    <t>Келейная книжица. О несении креста (ИС)</t>
  </si>
  <si>
    <t>978-5-905113-85-7</t>
  </si>
  <si>
    <t>Настольная книга для монашествующих и мирян (ИС)</t>
  </si>
  <si>
    <t>978-5-905113-67-3</t>
  </si>
  <si>
    <t>978-5-6050046-1-5</t>
  </si>
  <si>
    <t>Сохраним душу живой (ИС)</t>
  </si>
  <si>
    <t>Митрополит Афанасий Лимасольски</t>
  </si>
  <si>
    <t>интегральн</t>
  </si>
  <si>
    <t>978-5-7533-1430-7</t>
  </si>
  <si>
    <t>Шурка-Александра (повесть для сред.шк. возраста) (ИС)</t>
  </si>
  <si>
    <t>978-985-7290-50-5</t>
  </si>
  <si>
    <t>Советы супругам и родителям. Преподобный Амвросий Оптинский (ИС)</t>
  </si>
  <si>
    <t>978-5-00127-159-8</t>
  </si>
  <si>
    <t>Объяснение Божественной литургии. Жизнь в Церкви (ИС)</t>
  </si>
  <si>
    <t>Священноисповедник Сергий (Правдолюбов)</t>
  </si>
  <si>
    <t>978-5-906241-24-5</t>
  </si>
  <si>
    <t>Сердце, которое научилось любить. Преподобный Силуан Афонский (ИС)</t>
  </si>
  <si>
    <t>978-5-907701-63-2</t>
  </si>
  <si>
    <t>Таинство Чаши Христовой (ИС)</t>
  </si>
  <si>
    <t>Архим. Таврион (Батозский)</t>
  </si>
  <si>
    <t>978-5-88017-882-7</t>
  </si>
  <si>
    <t>Акафист святителю Спиридону Тримифунтскому (зеленая обл.) (ИС)</t>
  </si>
  <si>
    <t>978-5-00059-650-0</t>
  </si>
  <si>
    <t>978-5-00059-577-0</t>
  </si>
  <si>
    <t>978-5-9946-0480-9</t>
  </si>
  <si>
    <t>Ника</t>
  </si>
  <si>
    <t>Писания. Преподобный Силуан Афонский</t>
  </si>
  <si>
    <t>Мысли святителя Феофана Затворника о сокровенном мире человека (БИС)</t>
  </si>
  <si>
    <t>Минск. Издательство Димитрия Харченко</t>
  </si>
  <si>
    <t>978-985-545-090-1</t>
  </si>
  <si>
    <t>Путь истины. По творениям святителя Василия Великого. Сокровище духовное (ИС)</t>
  </si>
  <si>
    <t>978-5-9968-0877-9</t>
  </si>
  <si>
    <t>Первая сестра милосердия Даша Севастопольская (ИС)</t>
  </si>
  <si>
    <t>Посланники Божии  (ИС)</t>
  </si>
  <si>
    <t>978-5-91102-066-8</t>
  </si>
  <si>
    <t>Помянник, с/ф, с закл. (без ИС)</t>
  </si>
  <si>
    <t>Храм Покрова Пресвятой Богродицы в Ясенево</t>
  </si>
  <si>
    <t>978-5-905951-08-4</t>
  </si>
  <si>
    <t>Стеклянные сказки (без ИС)</t>
  </si>
  <si>
    <t>Ивасенко Н.</t>
  </si>
  <si>
    <t>62х94/12</t>
  </si>
  <si>
    <t>Издательство свт. Игнатия Брянчанинова СПб</t>
  </si>
  <si>
    <t>978-5-6047166-0-1</t>
  </si>
  <si>
    <t>Плач сердца. Дневниковые записи архипастыря. Митрополит Иоанн (Снычев) (ИС)</t>
  </si>
  <si>
    <t>Митр. Иоанн (Снычев)</t>
  </si>
  <si>
    <t>978-5-91102-063-7</t>
  </si>
  <si>
    <t>Православный молитвослов с молитвыми о ближних, правилом прп.Серафима Саровского и пасхалией на 10 лет; крупн. шрифт (ИС)</t>
  </si>
  <si>
    <t>978-5-00059-506-0</t>
  </si>
  <si>
    <t>Какие прекрасные лица!... Рассказы о царских детях, страстотерпцах. Жития святых детям (ИС)</t>
  </si>
  <si>
    <t>978-5-0059-466-7</t>
  </si>
  <si>
    <t>Что есть духовная жизнь и как на нее настроиться? (ИС)</t>
  </si>
  <si>
    <t>978-5-00127-390-5</t>
  </si>
  <si>
    <t>Канон преподобному Гавриилу Самтаврийскому (ИС)</t>
  </si>
  <si>
    <t>Москва, Ника</t>
  </si>
  <si>
    <t>Улица Святого Николая. Рассказы и очерки (ИС)</t>
  </si>
  <si>
    <t>978-5-370-05264-4</t>
  </si>
  <si>
    <t>Великая матушка. Преподобномученица Елисавета Феодоровна. Житие. Воспоминания. Письма (ИС)</t>
  </si>
  <si>
    <t>978-5-9968-0739-0</t>
  </si>
  <si>
    <t>Псалтирь и каноны по усопшим для слабовидящих (ИС)</t>
  </si>
  <si>
    <t>978-5-4247-0005-7</t>
  </si>
  <si>
    <t>Преподобный Александр Свирский и его ученики (ИС)</t>
  </si>
  <si>
    <t>978-5-907554-85-6</t>
  </si>
  <si>
    <t>Встреча. Беседы о духовной жизни. Митрополит Антоний Сурожский</t>
  </si>
  <si>
    <t>978-5-907554-97-9</t>
  </si>
  <si>
    <t>Домашние уроки Закона Божия (ИС)</t>
  </si>
  <si>
    <t>Прот. Г.Делицын</t>
  </si>
  <si>
    <t>978-5-370-05274-3</t>
  </si>
  <si>
    <t>Как я стал писателем ...Воспоминания (ИС)</t>
  </si>
  <si>
    <t>978-5-907200-06-7</t>
  </si>
  <si>
    <t>Каноны о болящих "Исцели нас, Боже"  Каноны, молитвы, тропари Господу, Богоматери, Ангельским Силам и святым угодникам (ИС)</t>
  </si>
  <si>
    <t>978-5-907554-35-1</t>
  </si>
  <si>
    <t>Проповеди . Протоиерей Сергий Баранов (ИС)</t>
  </si>
  <si>
    <t>978-5-907822-01-6</t>
  </si>
  <si>
    <t>Афонские рассказы (ИС)</t>
  </si>
  <si>
    <t>Дворкин А.</t>
  </si>
  <si>
    <t>879-5-7429-1561-4</t>
  </si>
  <si>
    <t>Память святителя Николая Мирликийского, Чудотворца. Серия Православное богослужение (ИС)</t>
  </si>
  <si>
    <t>978-5-7429-1563-8</t>
  </si>
  <si>
    <t>Составитель Змеу Н.</t>
  </si>
  <si>
    <t>Как приготовиться к исповеди и причастию. Жизнь в Церкви (ИС)</t>
  </si>
  <si>
    <t>Священник Михаил Шполянский</t>
  </si>
  <si>
    <t>Канон покаянный о грехе аборта (ИС)</t>
  </si>
  <si>
    <t>978-5-906241-86-3</t>
  </si>
  <si>
    <t>Молитвослов. Господи, храни моих детей (ИС)</t>
  </si>
  <si>
    <t>Берегите свой свет. Повесть и рассказы (ИС)</t>
  </si>
  <si>
    <t>978-5-6051194-5-6</t>
  </si>
  <si>
    <t>978-5-6051825-1-1</t>
  </si>
  <si>
    <t>978-5-00127-141-3</t>
  </si>
  <si>
    <t>Ладонью солнце не закрыть. Арх.Иоанн (Крестьянкин), арх. Авель (Македонов), митр. Симон (Новиков) (ИС)</t>
  </si>
  <si>
    <t>978-5-00127-327-1</t>
  </si>
  <si>
    <t>978-5-00127-359-2</t>
  </si>
  <si>
    <t>Мы живем ради вас. Рассказы о лаврском старце отце Науме (ИС)</t>
  </si>
  <si>
    <t>978-5-00127-169-7</t>
  </si>
  <si>
    <t>Псалтирь Божией Матери (ИС)</t>
  </si>
  <si>
    <t>978-5-00127-491-9</t>
  </si>
  <si>
    <t>Акафист Пресвятой Богородице в честь иконы Ее "Всецарица" (ИС)</t>
  </si>
  <si>
    <t>978-5-00059-598-5</t>
  </si>
  <si>
    <t>Акафист святому Архангелу Михаилу (ИС)</t>
  </si>
  <si>
    <t>978-5-00059-545-9</t>
  </si>
  <si>
    <t>978-5-00059-164-2</t>
  </si>
  <si>
    <t>978-5-00059-659-3</t>
  </si>
  <si>
    <t>Избранный воевода Земли Русской. Житийное повествование о святом благоверном князе Александре Невском для семейного чтения. Акафист (ИС)</t>
  </si>
  <si>
    <t>978-5-00059-653-1</t>
  </si>
  <si>
    <t>978-5-00059-661-6</t>
  </si>
  <si>
    <t>Псалтирь с молитвами о живых и усопших с указанием чтений на всякую потребу, ц/сл, крупным шр. (ИС)</t>
  </si>
  <si>
    <t>978-5-00059-662-3</t>
  </si>
  <si>
    <t>Дневник. Том 6. 1864. Спасение души....Святой праведный Иоанн Кронштадтский (ИС)</t>
  </si>
  <si>
    <t>5-86809-006-3</t>
  </si>
  <si>
    <t>Псалтирь крупным шрифтом (газета) (ИС)</t>
  </si>
  <si>
    <t>Чудотворец наших времен. Повесть о святителе Иоанне, архиепископе Шанхайском и Сан-Францисском (ИС)</t>
  </si>
  <si>
    <t>978-5-6051825-6-6</t>
  </si>
  <si>
    <t>978-5-00127-382-0</t>
  </si>
  <si>
    <t>Говорим с детьми о заповедях (ИС)</t>
  </si>
  <si>
    <t>978-5-00127-447-6</t>
  </si>
  <si>
    <t>Приключения Крылатика и Крапинки. В двух книгах: Чудеса без конца. Приключения в сказочном лесу (ИС)</t>
  </si>
  <si>
    <t>Кантаржи Л.</t>
  </si>
  <si>
    <t>978-5-00127-083-6</t>
  </si>
  <si>
    <t>Святое Евангелие на р/яз., к/ф, с закл. с зачалами (ИС)</t>
  </si>
  <si>
    <t>978-5-9905-0418-9</t>
  </si>
  <si>
    <t>Неслучайные "Случайности". Сокровенные тайны Божии в жизни человека (ИС)</t>
  </si>
  <si>
    <t>978-5-902716-52-5</t>
  </si>
  <si>
    <t>На земле мы только учимся жить. Непридуманные рассказы (ИС)</t>
  </si>
  <si>
    <t>Прот. Валентин Бирюков</t>
  </si>
  <si>
    <t>978-5-89101-633-0</t>
  </si>
  <si>
    <t>Учись растить в себе любовь. Беседы и интервью (ИС)</t>
  </si>
  <si>
    <t>Храм Покрова Божией Матери села Акулова</t>
  </si>
  <si>
    <t>5-8543301-7-2</t>
  </si>
  <si>
    <t>Христианство - это жизнь. (ИС)</t>
  </si>
  <si>
    <t>5-85433-018-0</t>
  </si>
  <si>
    <t>Умереть нам не удастся. Записки и проповеди (ИС)</t>
  </si>
  <si>
    <t>Изд-во "Христианская библиотека", Н.Новгород. Успенский храм, г.Красногорск</t>
  </si>
  <si>
    <t>978-5-905472-52-7</t>
  </si>
  <si>
    <t>Житие святителя Николая Чудотворца и Слава его в России (ИС)</t>
  </si>
  <si>
    <t>Из удела Божией Матери (УПЦ)</t>
  </si>
  <si>
    <t>Архимандрит Херувим (Карамбелас)</t>
  </si>
  <si>
    <t>Православный молитвослов (коричневый) (ИС)</t>
  </si>
  <si>
    <t>Акафист Всем Святым в Земле Русской просиявшим (ИС)</t>
  </si>
  <si>
    <t>978-5-00059-446-9</t>
  </si>
  <si>
    <t>Акафист Пресвятой Богорордице в честь иконы Ее Казанской (ИС)</t>
  </si>
  <si>
    <t>978-5-00059-550-3</t>
  </si>
  <si>
    <t>Акафист Пресвятой Богорордице в честь иконы Ее "Скоропослушница" (ИС)</t>
  </si>
  <si>
    <t>978*5-00059-557-2</t>
  </si>
  <si>
    <t>Акафист Пресвятой Богорордице в честь иконы Ее "Державная" (ИС)</t>
  </si>
  <si>
    <t>978-5-00059-597-8</t>
  </si>
  <si>
    <t>978-5-00059-6</t>
  </si>
  <si>
    <t>Акафист святому великомученику Георгию Победоносцу (ИС)</t>
  </si>
  <si>
    <t>978-5-00059-546-6</t>
  </si>
  <si>
    <t>Ледовое побоище. Серия "Великие битвы России" (ИС)</t>
  </si>
  <si>
    <t>978-5-00059-521-3</t>
  </si>
  <si>
    <t>Акафист в честь иконы Божией Матери «Целительница» (ИС)</t>
  </si>
  <si>
    <t>978-5-7533-1423-9</t>
  </si>
  <si>
    <t>Акафист Преподобному Серафиму Саровскому (ИС)</t>
  </si>
  <si>
    <t>978-5-753-0954-9</t>
  </si>
  <si>
    <t>Благодать получают смиренные. Чудеса и поучения старца Гавриила (Сиокуроса) (ИС)</t>
  </si>
  <si>
    <t>978-5-7533-1786-5</t>
  </si>
  <si>
    <t>Бусьяс Х.</t>
  </si>
  <si>
    <t>Вариации на тему любви и милости (ИС)</t>
  </si>
  <si>
    <t>60х90х16</t>
  </si>
  <si>
    <t>978-5-7533-1850-3</t>
  </si>
  <si>
    <t>Слово к современному человеку. Свт. Николай Сербский (Велимирович) (ИС)</t>
  </si>
  <si>
    <t>Сост. иеромонах Игнатий (Шестаков)</t>
  </si>
  <si>
    <t>978-5-7533-1911-1</t>
  </si>
  <si>
    <t>Домашнее последование воскресной вечерни, утрени, часов и обедницы (ИС)</t>
  </si>
  <si>
    <t>978-5-7533-1761-2</t>
  </si>
  <si>
    <t>Патриарх Павел. Пешком в вечность. Избранные проповеди, интервью (ИС)</t>
  </si>
  <si>
    <t>978-5-7533-1105-4</t>
  </si>
  <si>
    <t>Патриарх Павел. Святой наших дней (ИС)</t>
  </si>
  <si>
    <t>Ларше Жан-Клод</t>
  </si>
  <si>
    <t>978-5-7533-1076-7</t>
  </si>
  <si>
    <t>Светлый образ отца. Подвиг веры и благочестия (ИС)</t>
  </si>
  <si>
    <t>Чинякова Г.</t>
  </si>
  <si>
    <t>978-5-9905-0371-7</t>
  </si>
  <si>
    <t>Великий пост: день за днем. Душеполезные поучения. Крупный шрифт (ИС)</t>
  </si>
  <si>
    <t>978-5-9968-0851-9</t>
  </si>
  <si>
    <t>Каноны, акафисты, молитвы и псалмы на каждый день седмицы, к/ф (ИС)</t>
  </si>
  <si>
    <t>978-5-6051683-2-4</t>
  </si>
  <si>
    <t>Молимся об усопших. Панихида с пояснениями. Панихида и заупокойная лития для чтения мирянами (ИС)</t>
  </si>
  <si>
    <t>978-5-6051825-3-5</t>
  </si>
  <si>
    <t>Молитвы о усопших (ИС)</t>
  </si>
  <si>
    <t>978-5-00059-576-3</t>
  </si>
  <si>
    <t>Удивительная история маленького ежика рассказанная монахом Лазарем (ИС)</t>
  </si>
  <si>
    <t>978-5-6051825-9-7</t>
  </si>
  <si>
    <t>Евангельская история  для детей. Азы православия для детей (ИС)</t>
  </si>
  <si>
    <t>978-5-6052527-0-2</t>
  </si>
  <si>
    <t>Калинина Г.</t>
  </si>
  <si>
    <t>Избранные псалмы в пересказе для детей. Азы православия для детей (ИС)</t>
  </si>
  <si>
    <t>Лепта,Синопсис, Скрижаль, Москва</t>
  </si>
  <si>
    <t xml:space="preserve"> 978-5-6052527-2-6</t>
  </si>
  <si>
    <t>Земная жизнь Пресвятой Богородицы в пересказе для детей. Азы православия для детей (ИС)</t>
  </si>
  <si>
    <t>978-5-6052527-3-3</t>
  </si>
  <si>
    <t>Закон Божий для детей. Азы православия для детей (ИС)</t>
  </si>
  <si>
    <t>978-5-6052527-1-9</t>
  </si>
  <si>
    <t>(Р) Календарь отрывной на 2025 г. Православные святые целители (без ИС)</t>
  </si>
  <si>
    <t>978-5-76681-142-8</t>
  </si>
  <si>
    <t>ООО "Каламин"</t>
  </si>
  <si>
    <t>60х84/49</t>
  </si>
  <si>
    <t>(Р) Календарь отрывной на 2025 г. Пресвятая Богородица (без ИС)</t>
  </si>
  <si>
    <t>978-5-76681-145-9</t>
  </si>
  <si>
    <t>Константин Певцов</t>
  </si>
  <si>
    <t>Пути-дороженьки. Сказ о том, как братец Иванушка с сестрицей Аленушкой правду на русской земле искали (ИС)</t>
  </si>
  <si>
    <t>978-5-9946-0631-5</t>
  </si>
  <si>
    <t>Святые князья Руси. Игорь Черниговский. Никола Святоша. Житие.Акафист (ИС)</t>
  </si>
  <si>
    <t>Авт.-сост. Корнев С.</t>
  </si>
  <si>
    <t>978-5-907190-5-80</t>
  </si>
  <si>
    <t>Апостол. Руководство к изучению Священного Писания Нового Завета ч.2 (ИС)</t>
  </si>
  <si>
    <t>978-5-00127-457-5</t>
  </si>
  <si>
    <t>Четвероевангелие. Руководство к изучению Священного Писания Нового Завета. (ИС)</t>
  </si>
  <si>
    <t>978-5-00127-458-2</t>
  </si>
  <si>
    <t>Святость в миру. О святых семейных парах (ИС)</t>
  </si>
  <si>
    <t>978-5-00127-361-5</t>
  </si>
  <si>
    <t>Молитвослов для детей. Азы православия для детей (ИС)</t>
  </si>
  <si>
    <t>978-5-605-2527-4-0</t>
  </si>
  <si>
    <t>Ключ от дверей рая. Размышления о послушании (ИС)</t>
  </si>
  <si>
    <t>Игумения Феофила (Лепешинская)</t>
  </si>
  <si>
    <t>978-5-901836-63-7</t>
  </si>
  <si>
    <t>Воспоминания о протоиерее Всеволоде Шпиллере (ИС)</t>
  </si>
  <si>
    <t>Воспоминания об отце протоиерее Всеволоде Шпиллере (ИС)</t>
  </si>
  <si>
    <t>978-5-7429-1584-3</t>
  </si>
  <si>
    <t>978-5-7429-1583-6</t>
  </si>
  <si>
    <t>Закон Божий. Руководство для семьи и школы (БИС)</t>
  </si>
  <si>
    <t>Минск. Издательство Белорусского Экзархата МП</t>
  </si>
  <si>
    <t>978-985-7290-89-5</t>
  </si>
  <si>
    <t>Не теряйте надежды! Святые отцы, подвижники и пастыри о спасении и жизни вечной (ИС)</t>
  </si>
  <si>
    <t>978-5-89101-742-9</t>
  </si>
  <si>
    <t>Евангелие в изложении для малышей (ИС)</t>
  </si>
  <si>
    <t>Русский Хронограф</t>
  </si>
  <si>
    <t>21994</t>
  </si>
  <si>
    <t>Серебряная метель. Рождественские рассказы русских писателей (ИС)</t>
  </si>
  <si>
    <t>О жизни вечной на том свете в райских обителях. Чудесные описания святыми угодниками Божьими Царства Небесного (ИС)</t>
  </si>
  <si>
    <t>978-5-902716-12-9</t>
  </si>
  <si>
    <t>Верую, Господи, помоги моему неверию...(БИС)</t>
  </si>
  <si>
    <t>978-985-7200-30-6</t>
  </si>
  <si>
    <t>Молитвослов и Псалтирь   крупным шрифтом (зеленый, со Спасителем на обложке) (ИС)</t>
  </si>
  <si>
    <t>Всенощное бдение. Часы. Божественная Литургия (ИС)</t>
  </si>
  <si>
    <t>Светлый берег, Ника</t>
  </si>
  <si>
    <t>Благодарение. Сборник рассказов (БИС)</t>
  </si>
  <si>
    <t>978-985-7200-95-5</t>
  </si>
  <si>
    <t>Солнышко в душе. Сборник рассказов. (БИС)</t>
  </si>
  <si>
    <t>978-985-7200-98-6</t>
  </si>
  <si>
    <t>Псалтирь и каноны по усопшим.(ИС)</t>
  </si>
  <si>
    <t>978-5-4247-0100-9</t>
  </si>
  <si>
    <t>978-5-00059-665-4</t>
  </si>
  <si>
    <t>978-5-00059-641-8</t>
  </si>
  <si>
    <t>30895</t>
  </si>
  <si>
    <t>Кукла Рождественской девочки (ИС)</t>
  </si>
  <si>
    <t>Насветова Ю.</t>
  </si>
  <si>
    <t>21890</t>
  </si>
  <si>
    <t>Малинка. Быль  (ИС)</t>
  </si>
  <si>
    <t>Огласительные беседы с крещаемыми, с/ф (ИС)</t>
  </si>
  <si>
    <t>34219</t>
  </si>
  <si>
    <t xml:space="preserve">Святки. Рождественские рассказы русских писателей </t>
  </si>
  <si>
    <t>Сателайт</t>
  </si>
  <si>
    <t>978-5-00127-487-2</t>
  </si>
  <si>
    <t>Благословенная Раифа. Непридуманное (ИС)</t>
  </si>
  <si>
    <t>Анисарова Л.</t>
  </si>
  <si>
    <t>978-5-00127-476-6</t>
  </si>
  <si>
    <t>Блаженная старица Наталия Вырицкая. Воспоминания (ИС)</t>
  </si>
  <si>
    <t>Сост. Епископ Кирилл и игумен Мефо</t>
  </si>
  <si>
    <t>978-5-6052572-0-2</t>
  </si>
  <si>
    <t>Саша и дракон(ИС)</t>
  </si>
  <si>
    <t>Лора Е., Вольф</t>
  </si>
  <si>
    <t>978-5-00178-006-9</t>
  </si>
  <si>
    <t>Православный молитвослов, крупный шрифт (с иконой ПБ Донская) (БИС)</t>
  </si>
  <si>
    <t>978-985-7311-33-0</t>
  </si>
  <si>
    <t>Колыбельная для бабочки. Стихи для детей (БИС)</t>
  </si>
  <si>
    <t>Шубная Л.</t>
  </si>
  <si>
    <t>978-985-7124-47-3</t>
  </si>
  <si>
    <t>Книга премудрости Соломона. Книга премудрости Иисуса, сына Сирахова, к/ф, с закл. (ИС)</t>
  </si>
  <si>
    <t>978-5-9905-0400-4</t>
  </si>
  <si>
    <t>Молитвослов. Молитвы православной девушки, к/ф, с закл. (ИС)</t>
  </si>
  <si>
    <t>Добрый портной. Книга-раскраска. Житие святого праведного Симеона Верхотурского (ИС)</t>
  </si>
  <si>
    <t>978-5-94512-154-6</t>
  </si>
  <si>
    <t>Жития святых: православное семейное чтение (ИС)</t>
  </si>
  <si>
    <t>978-5-907822-84-9</t>
  </si>
  <si>
    <t>Подарок молодым хозяйкам или средство к уменьшению рассходов в домашнем хозяйстве (без ИС)</t>
  </si>
  <si>
    <t>Молоховец Е.</t>
  </si>
  <si>
    <t>978-5-370-04776-3</t>
  </si>
  <si>
    <t>Преподобные отцы и старцы Оптинские. Жития и наставления(ИС)</t>
  </si>
  <si>
    <t>Введенская Оптина пустынь</t>
  </si>
  <si>
    <t>978-5-86594-344-0</t>
  </si>
  <si>
    <t>Крины сельные, или Цветы прекрасные, собранные вкратце от Божественного Писания. Преподобный Паисий Величковский (ИС)</t>
  </si>
  <si>
    <t>Прп. Паисий (Величковский)</t>
  </si>
  <si>
    <t>978-5-00127-475-9</t>
  </si>
  <si>
    <t>Закон Божий для самых маленьких (ИС)</t>
  </si>
  <si>
    <t>978-5-89101-690-3</t>
  </si>
  <si>
    <t>978-5-89101-645-3</t>
  </si>
  <si>
    <t>Детский молитвослов. Первая книжка молитв для детей и взрослых (ИС) (подарочный)</t>
  </si>
  <si>
    <t>1380 полезнейших советов батюшки своим прихожанам (ИС)</t>
  </si>
  <si>
    <t>978-5-7877-0107-4</t>
  </si>
  <si>
    <t>Святое Евангелие. Крупный шрифт, с зачалами, на русском языке.(ИС)</t>
  </si>
  <si>
    <t>978-5-6048705-3-2</t>
  </si>
  <si>
    <t>Псалтирь Пресвятой Богородице (ИС)</t>
  </si>
  <si>
    <t>978-5-906241-95-5</t>
  </si>
  <si>
    <t>Русские Батюшки. Духовник в нашей жизни (ИС)</t>
  </si>
  <si>
    <t>978-5-89101-745-0</t>
  </si>
  <si>
    <t>Молитвослов. Молитвы утренние и вечерние. Правило ко святому причащению. Пасхальный канон. Молитвы о ближних св. Иоанна Кронштадтского (ИС)</t>
  </si>
  <si>
    <t>Духовное Преображение</t>
  </si>
  <si>
    <t>978-5-00059-676-0</t>
  </si>
  <si>
    <t>Моя жизнь во Христе (ИС)</t>
  </si>
  <si>
    <t>Патерик в изложении для детей (ИС)</t>
  </si>
  <si>
    <t>978-5-4247-0026-2</t>
  </si>
  <si>
    <t>Правильно ли мы исповедуемся (ИС)</t>
  </si>
  <si>
    <t>978-5-6051829-7-9</t>
  </si>
  <si>
    <t>Православный молитвослов. Слава Богу за все. Молитвы и псалмы. Апостольские и Евангельские чтения на всякую потребу (ИС)</t>
  </si>
  <si>
    <t>978-5-6051829-6-2</t>
  </si>
  <si>
    <t>Апостол, к/ф (ИС)</t>
  </si>
  <si>
    <t>978-5-6052527-6-4</t>
  </si>
  <si>
    <t>978-5-6058527-5-7</t>
  </si>
  <si>
    <t>Весенний воздух вечности. Письма 1923-1977 (ИС)</t>
  </si>
  <si>
    <t>Фудель С.</t>
  </si>
  <si>
    <t>978-5-7429-1618-5</t>
  </si>
  <si>
    <t>Всенощное бдение. Божественная Литургия с разъяснениями (ИС)</t>
  </si>
  <si>
    <t>Сост. Бережной Д.</t>
  </si>
  <si>
    <t>978-5-87468-185-2</t>
  </si>
  <si>
    <t>Лекарство от греха. Притчи (ИС)</t>
  </si>
  <si>
    <t>978-5-902716-20-4</t>
  </si>
  <si>
    <t>Слова подвижнические. Избранные наставления. Преподобный Исаак Сирин (ИС)</t>
  </si>
  <si>
    <t>978-5-905951-29-9</t>
  </si>
  <si>
    <t>Две Елены. Православная повесть (ИС)</t>
  </si>
  <si>
    <t>Веселовская Н.</t>
  </si>
  <si>
    <t>978-5-00127-233-5</t>
  </si>
  <si>
    <t>Великий старец Амвросий (ИС)</t>
  </si>
  <si>
    <t>978-5-86594-322-8</t>
  </si>
  <si>
    <t>Святой покровитель детей. Житие преп. Стилиана Пафлагонянина (ИС)</t>
  </si>
  <si>
    <t>23288</t>
  </si>
  <si>
    <t>Всем буду помогать и всех услышу. Житие святой блаженной Матроны Московской (ИС)</t>
  </si>
  <si>
    <t>Сост. Николаева С.</t>
  </si>
  <si>
    <t>Молитвенное последование с покаянным каноном о грехе убийства чад во утробе (аборте) Текст утвержден Священным Синодом РПЦ (ИС)</t>
  </si>
  <si>
    <t>Схватка двух империй: Россия и Франция на пороге войны (без ИС)</t>
  </si>
  <si>
    <t>Капитонов Н.</t>
  </si>
  <si>
    <t>Богослов, Летопись</t>
  </si>
  <si>
    <t>978-5-6051683-3-1</t>
  </si>
  <si>
    <t>Главный подарок крестнику (ИС)</t>
  </si>
  <si>
    <t>978-5-904936-26-9</t>
  </si>
  <si>
    <t>Преподобный Серафим Вырицкий (ИС)</t>
  </si>
  <si>
    <t>978-5-9968-0900-4</t>
  </si>
  <si>
    <t>Преподобный Сергий Радонежский (ИС)</t>
  </si>
  <si>
    <t>978-5-9968-0742-0</t>
  </si>
  <si>
    <t>Босоногий ангел. Рассказы для детей об архимандрите Павле Груздеве (ИС)</t>
  </si>
  <si>
    <t>Разгуляев А.</t>
  </si>
  <si>
    <t>978-5-4247-0098-9</t>
  </si>
  <si>
    <t>За други своя (ИС)</t>
  </si>
  <si>
    <t>Я полюбил страдание. Святитель Лука (Войно-Ясенецкий) (ИС)</t>
  </si>
  <si>
    <t>978-5-907200-38-8</t>
  </si>
  <si>
    <t>Бессильно зло, мы вечны, с нами Бог! Старцы Псково-Печерского монастыря о борьбе с унынием (ИС)</t>
  </si>
  <si>
    <t>978-5-00178-048-9</t>
  </si>
  <si>
    <t>Вера и магия (ИС)</t>
  </si>
  <si>
    <t>Священник Валерий Духанин</t>
  </si>
  <si>
    <t>978-5-00152-024-5</t>
  </si>
  <si>
    <t>Война и вера. Свидетельства очевидцев (ИС)</t>
  </si>
  <si>
    <t>Сост. Рарова Т.</t>
  </si>
  <si>
    <t>978-5-00152-030-6</t>
  </si>
  <si>
    <t>Духовники о духовничестве. Старцы Псково-Печерского монастыря (ИС)</t>
  </si>
  <si>
    <t>978-5-00152-055-9</t>
  </si>
  <si>
    <t>Душа. Ее жизнь и законы. Псково-Печерские листки. Выпуск № 1 (ИС)</t>
  </si>
  <si>
    <t>сост. Котова Н.</t>
  </si>
  <si>
    <t>978-5-00152-003-0</t>
  </si>
  <si>
    <t>Екатерина. Твоя святая покровительница (ИС)</t>
  </si>
  <si>
    <t>70х10032</t>
  </si>
  <si>
    <t>978-5-6041696-1-2</t>
  </si>
  <si>
    <t>Елена. Твоя святая покровительница (ИС)</t>
  </si>
  <si>
    <t>978-5-00152-015-3</t>
  </si>
  <si>
    <t>Николай. Твой святой покровитель (ИС)</t>
  </si>
  <si>
    <t>978-5-00152-013-9</t>
  </si>
  <si>
    <t>Как сохранить семью счастливой? Псково-Печерские листки . Выпуск №2 (ИС)</t>
  </si>
  <si>
    <t>978-5-00152-004-7</t>
  </si>
  <si>
    <t>Миром правит Бог. Старцы Псково-Печерского монастыря о Промысле Божием (ИС</t>
  </si>
  <si>
    <t>978-5-00178-046-5</t>
  </si>
  <si>
    <t>Память сердца. Материалы к биографии Архимандрита Иоанна (Крестьянкина) (ИС)</t>
  </si>
  <si>
    <t>5-94283-016-9</t>
  </si>
  <si>
    <t>5-94283-018-5</t>
  </si>
  <si>
    <t>Учитесь сохранять семью. Старцы Псково-Печерского монастыря о семейной жизни (ИС)</t>
  </si>
  <si>
    <t>978-5-00178-047-2</t>
  </si>
  <si>
    <t>Детям о финансах (БИС)</t>
  </si>
  <si>
    <t>978-985-7290-91-8</t>
  </si>
  <si>
    <t>Детям об учении (БИС)</t>
  </si>
  <si>
    <t>Сост. Михаленко Е.</t>
  </si>
  <si>
    <t>978-985-7290-90-1</t>
  </si>
  <si>
    <t>Евангелие для самых маленьких (м/ф) [БИС]</t>
  </si>
  <si>
    <t>978-985-7290-54-3</t>
  </si>
  <si>
    <t>Под ред. прот.Сергия Гордуна</t>
  </si>
  <si>
    <t>Святое Евангелие крупным шрифтом (БИС)</t>
  </si>
  <si>
    <t>17804</t>
  </si>
  <si>
    <t>За что распяли Любовь? Пасхальные рассказы(ИС)</t>
  </si>
  <si>
    <t>Житие, подвиги, чудеса и прославление преподобного и богоносного отца нашего Серафима, Саровского чудотворца (ИС)</t>
  </si>
  <si>
    <t>Левитский Н.</t>
  </si>
  <si>
    <t>978-5-906241-97-9</t>
  </si>
  <si>
    <t>Безмятежная пристань. Святитель Иоанн Златоуст (ИС)</t>
  </si>
  <si>
    <t>76х100/32</t>
  </si>
  <si>
    <t>978-5-04-107587-3</t>
  </si>
  <si>
    <t>Божья аптека. Лечение дарами природы (без ИС)</t>
  </si>
  <si>
    <t>Автор-сост. Киянова И.</t>
  </si>
  <si>
    <t>Не оставляй Божественной молитвы. Оптинские старцы о молитве Иисусовой (ИС)</t>
  </si>
  <si>
    <t>Сост. Афанасьева З</t>
  </si>
  <si>
    <t>Институт православной книги, Москва</t>
  </si>
  <si>
    <t>Православный женский день. 48 лучших историй для души. О праздниках и святых женских именах (ИС)</t>
  </si>
  <si>
    <t>978-5-17-114173-8</t>
  </si>
  <si>
    <t>Наши небесные друзья. Детям о любимых святых (ИС)</t>
  </si>
  <si>
    <t>Жития святых пророков. Святителя Димитрия Ростовского Собрание (ИС)</t>
  </si>
  <si>
    <t>978-5-93288-010-4</t>
  </si>
  <si>
    <t>Чадо послушания. Книга о преподобном старце Иосифе Оптинском (ИС)</t>
  </si>
  <si>
    <t>978-5-86594-305-1</t>
  </si>
  <si>
    <t>Акафист святителю Николаю Чудотворцу (ИС)</t>
  </si>
  <si>
    <t>978-5-00059-629-6</t>
  </si>
  <si>
    <t>И наступило Рождество. Рассказы (без ИС)</t>
  </si>
  <si>
    <t>Твой Ангел Хранитель.Православная детская библиотека  (ИС)</t>
  </si>
  <si>
    <t>978-5-906241-99-3</t>
  </si>
  <si>
    <t>Семевская Т.</t>
  </si>
  <si>
    <t>Православный молитвослов крупным шрифтом (ИС) газетка</t>
  </si>
  <si>
    <t>ООО Надежда</t>
  </si>
  <si>
    <t>978-5-91775-257-0</t>
  </si>
  <si>
    <t>Блаженные Санкт-Петербурга. От святой блаженной Ксении Петербургской до Любушки Сусанинской (без ИС)</t>
  </si>
  <si>
    <t>Автор-составитель Данилушкина М.Б</t>
  </si>
  <si>
    <t>Воскресение, Санкт-Петербург</t>
  </si>
  <si>
    <t>978-5-88335-105-0</t>
  </si>
  <si>
    <t>Азы Православия для детей (ИС)</t>
  </si>
  <si>
    <t>Священник Михаил Шполянский, диакон Георгий Максимов, Алексей Фомин</t>
  </si>
  <si>
    <t>978-5-902716-32-7</t>
  </si>
  <si>
    <t>Уголек. Приходские рассказы и не только (ИС)</t>
  </si>
  <si>
    <t>Свящ. Николай Толстиков</t>
  </si>
  <si>
    <t>978-5-89101-746-7</t>
  </si>
  <si>
    <t>Да будет сердце наше открыто! Митрополит Питирим (Нечаев) (ИС)</t>
  </si>
  <si>
    <t>Сост. Мамлина Н.</t>
  </si>
  <si>
    <t>978-5-907701-67-0</t>
  </si>
  <si>
    <t>Молитвы для путешествующих (ц/сл - гражд.нач.) (ИС)</t>
  </si>
  <si>
    <t>978-5-907701-27-4</t>
  </si>
  <si>
    <t>Удивительные истории маленького Ёжика. Повесть-сказка (ИС)</t>
  </si>
  <si>
    <t>978-5-88017-253-5</t>
  </si>
  <si>
    <t>Богослужебный сборник, для клироса (БИС)</t>
  </si>
  <si>
    <t>978-985-7290-87-1</t>
  </si>
  <si>
    <t>Молитвослов для детей (разные обложки) (БИС)</t>
  </si>
  <si>
    <t>978-985-7317-04-2</t>
  </si>
  <si>
    <t>Избранные жития великих святых  (ИС)</t>
  </si>
  <si>
    <t>978-5-370-05253-8</t>
  </si>
  <si>
    <t>Поселянин Е.</t>
  </si>
  <si>
    <t>Избранные жития русских святых (ИС)</t>
  </si>
  <si>
    <t>978-5-370-05251-4</t>
  </si>
  <si>
    <t>Избранные жития святых жен (ИС)</t>
  </si>
  <si>
    <t>978-5-370-05252-1</t>
  </si>
  <si>
    <t>Молитвослов "Спаси и сохрани" с приложением акафиста святителю Луке (Войно-Ясенецкому) (ИС)</t>
  </si>
  <si>
    <t>978-5-00052-303-2</t>
  </si>
  <si>
    <t>Наука и религия. Свт. Лука (Войно-Ясенецкий) (ИС)</t>
  </si>
  <si>
    <t xml:space="preserve"> Свт. Лука (Войно-Ясенецкий)</t>
  </si>
  <si>
    <t>978-5-9946-0153-2</t>
  </si>
  <si>
    <t>Святое Евангелие на ц/сл. яз. (ИС) (с зачалами)</t>
  </si>
  <si>
    <t>Молитвослов и Псалтирь на ц/сл яз.  с закладкой(ИС)</t>
  </si>
  <si>
    <t>978-5-4247-0031-6</t>
  </si>
  <si>
    <t>Беседы на Евангелие от Марка. Священноисповедник Василий Кинешемский (ИС)</t>
  </si>
  <si>
    <t>священноисповедник Василий Кинешемский</t>
  </si>
  <si>
    <t>978-5-9968-0700-0</t>
  </si>
  <si>
    <t>Земная жизнь Пресвятой Богородицы и описание святых чудотворных икон Ее (ИС)</t>
  </si>
  <si>
    <t>Снессорева С. сост.</t>
  </si>
  <si>
    <t>978-5-9968-0778-9</t>
  </si>
  <si>
    <t>Молитвослов Крупный шрифт (ИС)</t>
  </si>
  <si>
    <t>978-5-9968-0951-6</t>
  </si>
  <si>
    <t>Святое Евангелие (с иконой Вседержителя) (ИС)</t>
  </si>
  <si>
    <t>978-5-9968-0931-8</t>
  </si>
  <si>
    <t>978-5-91459-006-9</t>
  </si>
  <si>
    <t>978-5-00059-679-1</t>
  </si>
  <si>
    <t>978-5-00059-681-4</t>
  </si>
  <si>
    <t>Молитвы в путешествиях (ИС)</t>
  </si>
  <si>
    <t>978-5-906241-98-6</t>
  </si>
  <si>
    <t>978-5-00127-437-7</t>
  </si>
  <si>
    <t>Сост. Чуткова Л</t>
  </si>
  <si>
    <t>Житие преподобномучениц великой княгини Елисаветы и инокини Варвары (Яковлевой) (ИС)</t>
  </si>
  <si>
    <t>978-5-86594-332-7</t>
  </si>
  <si>
    <t>978-5-00059--693-7</t>
  </si>
  <si>
    <t>978-5-00059-692-0</t>
  </si>
  <si>
    <t>978-5-6053267-0-0</t>
  </si>
  <si>
    <t>978-5-6051917-9-7</t>
  </si>
  <si>
    <t>978-5-6051917-8-0</t>
  </si>
  <si>
    <t>Канон преподобного Андрея Критского. Службы Великого Поста. Мариино стояние с чтением жития прп. Марии Египетской. Служба 12 Страстных Евангелий. Пассия (ИС)</t>
  </si>
  <si>
    <t>978-5-6051683-4-8</t>
  </si>
  <si>
    <t>Акафист святителю Николаю, архиепископу Мирликийскому чудотворцу (ИС)</t>
  </si>
  <si>
    <t>978-5-7789-0332-6</t>
  </si>
  <si>
    <t>978-5-7789-0337-1</t>
  </si>
  <si>
    <t>Непридуманные рассказы о том, как Бог помогает людям (ИС)</t>
  </si>
  <si>
    <t>Запарина Л.</t>
  </si>
  <si>
    <t>978-5-907190-66-5</t>
  </si>
  <si>
    <t>Р) Из смерти в жизнь...(ч. 1) Главная награда  (Свидетельства воинов о помощи Божьей на войне) (ИС)</t>
  </si>
  <si>
    <t>978-5-4380-0176-8</t>
  </si>
  <si>
    <t>(Р) Из смерти в жизнь...(ч. 6) Всегда по одну сторону баррикад (ИС)</t>
  </si>
  <si>
    <t>978-5-4380-0181-2</t>
  </si>
  <si>
    <t>(Р) Из смерти в жизнь...(ч. 10) Батюшки боевого соприкосновения. кн.1 (ИС)</t>
  </si>
  <si>
    <t>978-5-4380-0334-2</t>
  </si>
  <si>
    <t>(Р) Без Христа всё — ничто. Воспоминания о преподобном Гаврииле (Ургебадзе) (ИС)</t>
  </si>
  <si>
    <t>игум.Параскева (Пачуашвили), мон.Афанасия (Тварадзе), мон.Нино (Чумбуридзе), мон.Аглаида (Размадзе)</t>
  </si>
  <si>
    <t>Москва, Никея</t>
  </si>
  <si>
    <t>978-5-907661-28-8</t>
  </si>
  <si>
    <t>Без царя. Православная монархия и "новый мировой порядок" (ИС)</t>
  </si>
  <si>
    <t>Прот. Александр Шаргунов</t>
  </si>
  <si>
    <t>978-5-906241-92-4</t>
  </si>
  <si>
    <t>Удивительные книжки маленького ежика (ИС)</t>
  </si>
  <si>
    <t>978-5-88017-838-4</t>
  </si>
  <si>
    <t>Не позвольте себе опоздать... Что посоветуете, батюшка. Вопросы, ответы (ИС)</t>
  </si>
  <si>
    <t>978-5-9968-0959-2</t>
  </si>
  <si>
    <t>Доброе слово старца мирянам. По творениям подвижников благочестия (ИС)</t>
  </si>
  <si>
    <t>978-5-9968-0930-1</t>
  </si>
  <si>
    <t>Дети царской семьи. Страстотерпцы цесаревич Алексей и великие княжны Ольга, Татьяна, Мария, Анастасия (ИС)</t>
  </si>
  <si>
    <t>70х1003/2</t>
  </si>
  <si>
    <t>70х90х/32</t>
  </si>
  <si>
    <t>978-5-9968-0850-2</t>
  </si>
  <si>
    <t>978-5-7533-1905-0</t>
  </si>
  <si>
    <t>(Р) Сила молитвы и другие рассказы (ИС)</t>
  </si>
  <si>
    <t>978-5-7533-1885-5</t>
  </si>
  <si>
    <t>(Р) Страна чудес и другие рассказы (ИС)</t>
  </si>
  <si>
    <t>Протоиерей Андрей Ткачев</t>
  </si>
  <si>
    <t xml:space="preserve"> 978-5-7533-1947-0</t>
  </si>
  <si>
    <t>(Р) Приходское богословие и другие рассказы (ИС)</t>
  </si>
  <si>
    <t>Протоиерей Александр Авдюгин</t>
  </si>
  <si>
    <t>978-5-7533-1931-9</t>
  </si>
  <si>
    <r>
      <t>Псалтирь к/ф на рус. яз. (ИС)</t>
    </r>
    <r>
      <rPr>
        <b/>
        <sz val="10"/>
        <color rgb="FFFF0000"/>
        <rFont val="Arial Cyr"/>
        <charset val="204"/>
      </rPr>
      <t>*</t>
    </r>
  </si>
  <si>
    <t>978-907973-00-8</t>
  </si>
  <si>
    <t>978*5-907973-02-2</t>
  </si>
  <si>
    <t>978-5-907973-01-5</t>
  </si>
  <si>
    <t>(Р) Слова любви и утешения. Из писем схиархимандрита Виталия (Сидоренко) 2-е изд. (ИС)</t>
  </si>
  <si>
    <t>978-5-6040258-1-9</t>
  </si>
  <si>
    <t>(Р) Искра Божия. Сборник рассказов для девочек, девиц и жен (ИС)</t>
  </si>
  <si>
    <t>978-5-905846-04-5</t>
  </si>
  <si>
    <t>(Р) Вера, Надежда, Любовь и буфетчица Соня (ИС)</t>
  </si>
  <si>
    <t>978-5-6043335-6-3</t>
  </si>
  <si>
    <t>(Р) Где эта улица? Где этот дом? (ИС)</t>
  </si>
  <si>
    <t>978-5-905019-21-0</t>
  </si>
  <si>
    <t>(Р) Благодарю Тебя (записки из ущелья) (ИС)</t>
  </si>
  <si>
    <t>Прииде пост. Чтение на каждый день Великого поста (ИС)</t>
  </si>
  <si>
    <t>978-5-6050975-3-2</t>
  </si>
  <si>
    <t>(Р) Цветник чудес. Старец Порфирий Кавсокаливит (ИС)</t>
  </si>
  <si>
    <t>Синтагма, Святая гора Афон</t>
  </si>
  <si>
    <t>978-5-6051882-1-6</t>
  </si>
  <si>
    <t>978-5-6051825-7-3</t>
  </si>
  <si>
    <t>978-5-370-05295-8</t>
  </si>
  <si>
    <t>День за днем. Календарь школьника  (ИС)</t>
  </si>
  <si>
    <t>978-5-88017-142-2</t>
  </si>
  <si>
    <t>От Аляски до Москвы: из жизни патриарха Тихона. Раскраска для детей (ИС)</t>
  </si>
  <si>
    <t>978-5-88017-975-6</t>
  </si>
  <si>
    <t>Беседы на Евангелие от Марка. Святитель Василий Кинешемский (ИС)</t>
  </si>
  <si>
    <t>978-5-00059-691-3</t>
  </si>
  <si>
    <t>Отец Иов Каминский. Русско-турецкая война: взятие крепости Рахово (1829) (ИС)</t>
  </si>
  <si>
    <t>978-5*00059-644-9</t>
  </si>
  <si>
    <t>Акафистник для чтения в различных нуждах (офсет) (ИС)</t>
  </si>
  <si>
    <t>86х108/32</t>
  </si>
  <si>
    <t>978-5-6048705-8-7</t>
  </si>
  <si>
    <t>Богородичное правило. Пяточисленные молитвы (ИС)</t>
  </si>
  <si>
    <t>Записки опытного исповедника (ИС)</t>
  </si>
  <si>
    <t>978-5-7877-0086-2</t>
  </si>
  <si>
    <t>прот.Валентин Мордасов</t>
  </si>
  <si>
    <t>Как жить по воле Божией (ИС)</t>
  </si>
  <si>
    <t>978-5-7877-0114-2</t>
  </si>
  <si>
    <t>Как правильно приготовиться к причащению (ИС)</t>
  </si>
  <si>
    <t>978-5-7877-0057-2</t>
  </si>
  <si>
    <t>Псалтирь Помощник и Покровитель (ИС Молдовы)</t>
  </si>
  <si>
    <t>978-5-7877-0109-8</t>
  </si>
  <si>
    <t>Самый спасительный путь. О руководстве в духовной жизни (ИС Молдовы)</t>
  </si>
  <si>
    <t>978-5-7877-0146-3</t>
  </si>
  <si>
    <t>Святое Евангелие на ц/сл. яз. Крупный шрифт (ИС)</t>
  </si>
  <si>
    <t>978-5-6050046-7-7</t>
  </si>
  <si>
    <t>Спасительные познания. Книга, дающая многополезные духовные спасительные познания всем верным чадам нашей святой Русской Православной Церкви (ИС)</t>
  </si>
  <si>
    <t>978-5-60518882-4-7</t>
  </si>
  <si>
    <t>прот.Валентин Мордасов, Игорь Смолькин</t>
  </si>
  <si>
    <t>978-5-907973-12-1</t>
  </si>
  <si>
    <t>Чтение на каждый день Великого поста (ИС)</t>
  </si>
  <si>
    <t>978-5-89101-752-8</t>
  </si>
  <si>
    <t>Пасхальный визит. Рассказы, стихи и загадки (ИС)</t>
  </si>
  <si>
    <t>сост. Полковая Д.</t>
  </si>
  <si>
    <t>978-5-907973-11-4</t>
  </si>
  <si>
    <t>21506</t>
  </si>
  <si>
    <t>978-5-907973-06-0</t>
  </si>
  <si>
    <t>978-5-907973--07-7</t>
  </si>
  <si>
    <t>9095</t>
  </si>
  <si>
    <t>Акафист БМ в честь иконы Ее "Всецарица" (ИС)</t>
  </si>
  <si>
    <t>20459</t>
  </si>
  <si>
    <t>Акафист ПБ в честь иконы Ее Казанской (ИС)</t>
  </si>
  <si>
    <t>20687</t>
  </si>
  <si>
    <t>Акафист святителю Луке Крымскому (ИС)</t>
  </si>
  <si>
    <t>16729</t>
  </si>
  <si>
    <t>Акафист святителю Спиридону Тримифунтскому (ИС)</t>
  </si>
  <si>
    <t>18034</t>
  </si>
  <si>
    <t>17862</t>
  </si>
  <si>
    <t>Акафист священномученику Киприану и мученице Иустине (без ИС)</t>
  </si>
  <si>
    <t>978-5-907973-04-6</t>
  </si>
  <si>
    <t>978-5-907973-05-3</t>
  </si>
  <si>
    <t>978-5-907973-09-1</t>
  </si>
  <si>
    <t>978*5*907973-10-7</t>
  </si>
  <si>
    <t>978-5-907973-08-4</t>
  </si>
  <si>
    <t>Чарская Л. ПСС, т.12. Большой Джон</t>
  </si>
  <si>
    <t>978-5-98891-634-5</t>
  </si>
  <si>
    <t>Чарская Л. ПСС, т.29. Так велела царица</t>
  </si>
  <si>
    <t>978-5-98891-065-3</t>
  </si>
  <si>
    <t>Чарская Л. ПСС, т.33. Особенная (ИС)</t>
  </si>
  <si>
    <t>5-98891-030-0</t>
  </si>
  <si>
    <t>5-98891-174-2</t>
  </si>
  <si>
    <t>5-98891-076-9</t>
  </si>
  <si>
    <t>978-5-98891-675-8</t>
  </si>
  <si>
    <t>978-5-98891-845-5</t>
  </si>
  <si>
    <t>5-98891-049-1</t>
  </si>
  <si>
    <t>978-5-98891-628-4</t>
  </si>
  <si>
    <t>978-5-98891-146-7</t>
  </si>
  <si>
    <t>978-5-98891-204-0</t>
  </si>
  <si>
    <t>978-5-98891-596-6</t>
  </si>
  <si>
    <t>Библия для детей (ИС)</t>
  </si>
  <si>
    <t>978-5-9968-0844-1</t>
  </si>
  <si>
    <t>Сост. прот. Александр Соколов</t>
  </si>
  <si>
    <t>Новый Завет (на русском яз., газета) (ИС)</t>
  </si>
  <si>
    <t>978-5-9968-0874-8</t>
  </si>
  <si>
    <t>Толкование на святое Евангелие блж.Феофилакт Болгарский (ИС)</t>
  </si>
  <si>
    <t>978-5-9968-0926-4</t>
  </si>
  <si>
    <t>Как встретить Святую Пасху. Пасхальные богослужения, обычаи и трапеза (ИС)</t>
  </si>
  <si>
    <t>978-5-6046629-7-7</t>
  </si>
  <si>
    <t>Всенощное бдение с пояснениями (ИС)</t>
  </si>
  <si>
    <t>Избранное – детям. И.Шмелев (ИС)</t>
  </si>
  <si>
    <t>978-5-7535-1839-8</t>
  </si>
  <si>
    <t>Молитвослов для новоначальных с переводом на современный русский язык (ИС)</t>
  </si>
  <si>
    <t>978-5-9946-0466-3</t>
  </si>
  <si>
    <t>Борис Ганаго</t>
  </si>
  <si>
    <t>978-985-7311-47-7</t>
  </si>
  <si>
    <t>Детям о слове. Рассказы для детей (БИС)</t>
  </si>
  <si>
    <t>978-985-7311-48-4</t>
  </si>
  <si>
    <t>Псалтирь и молитвы, чтомые по усопшим (БИС)</t>
  </si>
  <si>
    <t>978-985-7311-07-1</t>
  </si>
  <si>
    <t>Солдатский молитвослов к/ф  (коричневый) (без ИС)</t>
  </si>
  <si>
    <t>978-5-6049044-1-1</t>
  </si>
  <si>
    <t>Полная исповедь (ИС)</t>
  </si>
  <si>
    <t>978-5-6053267-4-8</t>
  </si>
  <si>
    <t>Молитвослов. Крупный шрифт (ИС)</t>
  </si>
  <si>
    <t>ПБ во имя Воздвижения Креста Господня, Воздвиженье</t>
  </si>
  <si>
    <t>978-5-9946-0575-2</t>
  </si>
  <si>
    <t>978-5-86594-095-1</t>
  </si>
  <si>
    <t>Свт.Феофан Затворник</t>
  </si>
  <si>
    <t>978-5-6053438-0-6</t>
  </si>
  <si>
    <t>Православный молитвослов с раздельными канонами. Крупным шрифтом (ИС)</t>
  </si>
  <si>
    <t>Православный молитвослов с совмещенными канонами. Крупным шрифтом (ИС)</t>
  </si>
  <si>
    <t>978-5-6053438-4-4</t>
  </si>
  <si>
    <t>978-5-6053438-3-7</t>
  </si>
  <si>
    <t>Азы православия. Руководство обретшим веру (ИС)</t>
  </si>
  <si>
    <t>Сатис, СПб; ИП Токарев, Москва</t>
  </si>
  <si>
    <t>5-7868-0001-6</t>
  </si>
  <si>
    <t>Беседы на Евангелие. Свт. Лука Войно-Ясенецкий (ИС)</t>
  </si>
  <si>
    <t>978-5-906570-21-5</t>
  </si>
  <si>
    <t>Благодатный жар покаяния: Святитель Лука, исповедник, архиепископ Симферопольский. Житие, чудеса, акафист, проповеди (ИС)</t>
  </si>
  <si>
    <t>978-9946-0217-1</t>
  </si>
  <si>
    <t>Простыми словами о Божественной литургии. Наглядное разъяснение Божественной литургии в иллюстрациях (ИС)</t>
  </si>
  <si>
    <t>сост.Фомин А.</t>
  </si>
  <si>
    <t>978-5-902716-53-2</t>
  </si>
  <si>
    <t>Заступница усердная. 43 молитвы к Божией Матери перед Ее святыми иконами (ИС)</t>
  </si>
  <si>
    <t>978-5-6053079-4-5</t>
  </si>
  <si>
    <t>978-5-00127-508-4</t>
  </si>
  <si>
    <t>Псалтирь ко Пресвятой Богородице, к/ф (ИС)</t>
  </si>
  <si>
    <t>978-5-6051683-7-9</t>
  </si>
  <si>
    <t>Схватка двух империй: Война третьей коалиции. Книга 2 (без ИС)</t>
  </si>
  <si>
    <t>978-5-6051683-6-2</t>
  </si>
  <si>
    <t>Молитвослов с правилом ко Святому Причащению. Пасхальный канон. Крупным шрифтом (ИС)</t>
  </si>
  <si>
    <t>978-5-907190-76-4</t>
  </si>
  <si>
    <t>Православный катехизис. Святитель Николай Сербский (ИС)</t>
  </si>
  <si>
    <t>978-5-93313-005-2</t>
  </si>
  <si>
    <t xml:space="preserve">Во что мы верим. Объяснение Символа веры. Святитель Николай Сербский </t>
  </si>
  <si>
    <t>978-5-93313-068-0</t>
  </si>
  <si>
    <t>Пасхальная седмица (ИС)</t>
  </si>
  <si>
    <t>978-5-6040203-4-0</t>
  </si>
  <si>
    <t>Любовь изгоняет страх. Преподобный Гавриил (Ургебадзе) (ИС)</t>
  </si>
  <si>
    <t>978-5-9946-0606-3</t>
  </si>
  <si>
    <t>978-5-907973-14-5</t>
  </si>
  <si>
    <t>978-5-907973-15-2</t>
  </si>
  <si>
    <t>978-5-86594-358-7</t>
  </si>
  <si>
    <t>Последние старцы Оптиной. Закатные годы: 1916–1928 (ИС)</t>
  </si>
  <si>
    <t>978-5-86594-349-5</t>
  </si>
  <si>
    <t>978-5-6052953-6-5</t>
  </si>
  <si>
    <t>Объясняем Символ веры (ИС)</t>
  </si>
  <si>
    <t>978-5-00127-495-7</t>
  </si>
  <si>
    <t>Детям о вере (БИС)</t>
  </si>
  <si>
    <t>Детям о душе (БИС)</t>
  </si>
  <si>
    <t xml:space="preserve"> 978-985-7311-45-3</t>
  </si>
  <si>
    <t>978-985-7311-46-0</t>
  </si>
  <si>
    <t>Наши помощники. Раскраска для мальчиков. Все профессии важны. Наклейки и загадки (БИС)</t>
  </si>
  <si>
    <t>978-985-7200-17-7</t>
  </si>
  <si>
    <t>Потерпи немножко. Детские стихотворения (БИС)</t>
  </si>
  <si>
    <t>978-985-7020-71-3</t>
  </si>
  <si>
    <t>Всемирный светильник. Преподобный Серафим Саровский (ИС)</t>
  </si>
  <si>
    <t>978-5-6053438-2-0</t>
  </si>
  <si>
    <t>Святое Евангелие ср/ф с выделенными словами Спасителя (ИС)</t>
  </si>
  <si>
    <t>978-5-00059-689-0</t>
  </si>
  <si>
    <t>978-5-00059-119-2</t>
  </si>
  <si>
    <t>Православные календари на 2026 год</t>
  </si>
  <si>
    <t>Молитвослов на церковнославянском языке. Крупный шрифт (ИС)</t>
  </si>
  <si>
    <t>978-5-6053741-8-3</t>
  </si>
  <si>
    <t>Всенощное Бдение. Божественная Литургия (ИС)</t>
  </si>
  <si>
    <t>978-5-6051917-3-5</t>
  </si>
  <si>
    <t>Православный молитвослов крупным шрифтом, зеленый (ИС)</t>
  </si>
  <si>
    <t>978-5-9905-0390-8</t>
  </si>
  <si>
    <t>70ж90/32</t>
  </si>
  <si>
    <t>978-5-9968-0896-0</t>
  </si>
  <si>
    <t>Детский патерик. Рассказы для детей из жизни святых (ИС)</t>
  </si>
  <si>
    <t>Сост. Пушкова С.</t>
  </si>
  <si>
    <t>978-5-9968-0838-0</t>
  </si>
  <si>
    <t>Живая вера-дар Божий. По творениям святителя Игнатия (Брянчанинова) (ИС)</t>
  </si>
  <si>
    <t>978-5-9968-0562-4</t>
  </si>
  <si>
    <t>Молитвослов. Крупный шрифт. Каноны совмещенные, правило ко святому причащению, часы святой Пасхи, молитвы на всякую потребу (зеленый) (ИС)</t>
  </si>
  <si>
    <t>978-5-9968-0983-7</t>
  </si>
  <si>
    <t>Семейный молитвослов (ИС)</t>
  </si>
  <si>
    <t>978-5-9968-0899-1</t>
  </si>
  <si>
    <t>Новый Завет (ИС) (с/ф, с крестом и цв.узором, борд)</t>
  </si>
  <si>
    <t>978-5-9968-0828-1</t>
  </si>
  <si>
    <t>978-5-9968-0792-5</t>
  </si>
  <si>
    <t>Псалтирь Пресвятой Богородице крупный шрифт (ИС)</t>
  </si>
  <si>
    <t>978-5-9968-0984-4</t>
  </si>
  <si>
    <t>Псалтирь, р/шр. (ИС)</t>
  </si>
  <si>
    <t>978-5-9968-0790-1</t>
  </si>
  <si>
    <t>Святая императрица. Страстотерпица царица Александра о Боге, любви и семье (ИС)</t>
  </si>
  <si>
    <t>978-5-9968-0797-0</t>
  </si>
  <si>
    <t>Святитель Игнатий Брянчанинов  (ИС)</t>
  </si>
  <si>
    <t>Благовест. Москва</t>
  </si>
  <si>
    <t>978-5-9968-0753-6</t>
  </si>
  <si>
    <t>Святое Евангелие (ИС) (газета)</t>
  </si>
  <si>
    <t>978-5-9968-0867-0</t>
  </si>
  <si>
    <t>Святое Евангелие крупный шрифт, б/ф, р/я, газета (ИС)</t>
  </si>
  <si>
    <t>978-5-9968-0968-4</t>
  </si>
  <si>
    <t>О посмертных мытарствах души (ИС)</t>
  </si>
  <si>
    <t>978-5-00127-396-7</t>
  </si>
  <si>
    <t>Аскетические опыты. Святитель Игнатий (Брянчанинов) (ИС)</t>
  </si>
  <si>
    <t>978-5-370-05534-8</t>
  </si>
  <si>
    <t>Библия  б/ф, писчая (ИС)</t>
  </si>
  <si>
    <t>978-5-370-05089-3</t>
  </si>
  <si>
    <t>В помощь болящему  (ИС)</t>
  </si>
  <si>
    <t>978-5-9054-4809-6</t>
  </si>
  <si>
    <t>Протоиерей Сергий Филимонов</t>
  </si>
  <si>
    <t>Свет Христов, Санкт-Пб</t>
  </si>
  <si>
    <t>Душа разлучается с телом (ИС)</t>
  </si>
  <si>
    <t>978-5-370-05276-7</t>
  </si>
  <si>
    <t>Неупиваемая чаша (ИС)</t>
  </si>
  <si>
    <t>978-5-370-05294-1</t>
  </si>
  <si>
    <t>Доказательства существования жизни после смерти (ИС)</t>
  </si>
  <si>
    <t>978-5-902716-13-6</t>
  </si>
  <si>
    <t>(Р) Куда пропали счастливые? или Где живут снегири? (ИС)</t>
  </si>
  <si>
    <t>978-5-90501925-8</t>
  </si>
  <si>
    <t>(Р) Велий еси Господи ... Жизнь и проповедь Гавриила Ургебадзе, исповедника и юродивого (ИС)</t>
  </si>
  <si>
    <t>автор-сост. Черноризов К.</t>
  </si>
  <si>
    <t>978-5-91674-390-6</t>
  </si>
  <si>
    <t>Акафисты читаемые для обретения своего жилища (без ИС)</t>
  </si>
  <si>
    <t>Беседы о Божественной Литургии и службах ее предваряющих (ИС)</t>
  </si>
  <si>
    <t>978-5-4247-0113-9</t>
  </si>
  <si>
    <t>Ученик схиархимандрита Виталия отец Гавриил Стародуб в воспоминаниях самовидцев (ИС)</t>
  </si>
  <si>
    <t>Свящ. Димитрий Трибушный</t>
  </si>
  <si>
    <t>978-5-4247-0102-3</t>
  </si>
  <si>
    <t>Опыт построения исповеди. Архимандрит Иоанн (Крестьянкин) (ИС)</t>
  </si>
  <si>
    <t>978-5-4247-0057-6</t>
  </si>
  <si>
    <t>978-5-6053741-2-1</t>
  </si>
  <si>
    <t>978-5-6052953-5-8</t>
  </si>
  <si>
    <t>Сост. Савельева А., Ходаков И., Каткова В.</t>
  </si>
  <si>
    <t>Молитвослов крупным шрифтом, р/яз,  (БИС)</t>
  </si>
  <si>
    <t>978-985-7317-01-1</t>
  </si>
  <si>
    <t>Православный календарь на 2026г. Ежедневный собеседник (ИС)</t>
  </si>
  <si>
    <t>Крестовоздвиженское православное братство, Москва</t>
  </si>
  <si>
    <t>978-5-9946-0576-9</t>
  </si>
  <si>
    <t>Катехизис (ИС)</t>
  </si>
  <si>
    <t>Святитель Филарет Московский (Дроздов)</t>
  </si>
  <si>
    <t>978-5-9968-0969-1</t>
  </si>
  <si>
    <t>Молимся по часам. Домашние правила от святых отцов, к/ф (ИС)</t>
  </si>
  <si>
    <t>978-5-9968-0956-1</t>
  </si>
  <si>
    <t>Святое Евангелие с выделенными словами Спасителя, с закладкой, к/ф, р/я (ИС)</t>
  </si>
  <si>
    <t>978-5-9968-0981-3</t>
  </si>
  <si>
    <t>Благодатные советы старца. Архимандрит Павел (Груздев) (ИС)</t>
  </si>
  <si>
    <t>Православное изд-во "Надежда", Москва</t>
  </si>
  <si>
    <t>978-5-9500-102-3-1</t>
  </si>
  <si>
    <t>(Р) Из смерти в жизнь...(ч. 10) Батюшки боевого соприкосновения. кн.2 (ИС)</t>
  </si>
  <si>
    <t>Православный календарь на 2026г. В посты и праздники, с чтением на каждый день (ИС)</t>
  </si>
  <si>
    <t>978-5-6053267-8-6</t>
  </si>
  <si>
    <t>Азы православия. В помощь пришедшим к вере (ИС)</t>
  </si>
  <si>
    <t>978-5-9500531-4-6</t>
  </si>
  <si>
    <t>У Бога все живы. Отношение христиан к смерти (ИС)</t>
  </si>
  <si>
    <t>978-5-9500531-6-0</t>
  </si>
  <si>
    <t>Перекидной православный календарь на 2026г. Московский утешитель. Протоиерей Валентин Амфитеатров (ИС)</t>
  </si>
  <si>
    <t>Сост. Викторова Е., Александрова Г., Алешина М.</t>
  </si>
  <si>
    <t>978-5-907973-22-0</t>
  </si>
  <si>
    <t>978-5-6052953-0-3</t>
  </si>
  <si>
    <t>Православный календарь на 2026г. Прихожанка (ИС)</t>
  </si>
  <si>
    <t>70ж100/16</t>
  </si>
  <si>
    <t>Сост. Серова И.</t>
  </si>
  <si>
    <t>978-5-907822-20-7</t>
  </si>
  <si>
    <t>Душа и Ангел (ИС)</t>
  </si>
  <si>
    <t>978-5-9968-0347-7</t>
  </si>
  <si>
    <t>Акафистник в душевных болезнях. "Помощь и защита" (ИС)</t>
  </si>
  <si>
    <t>978-5-9968-0587-7</t>
  </si>
  <si>
    <t>Акафистник "В помощь православным супругам" (ИС)</t>
  </si>
  <si>
    <t>978-5-9968-0605-8</t>
  </si>
  <si>
    <t>Акафистник путешествующим. Под небесным покровом (ИС)</t>
  </si>
  <si>
    <t>978-5-9968-0601-0</t>
  </si>
  <si>
    <t>Молитвослов. Последование ко святому причащению. Молитвы за ближних. Молитвы на всякую потребу (газета) (ИС)</t>
  </si>
  <si>
    <t>978-5-9968-0982-0</t>
  </si>
  <si>
    <t>Молитвослов на ц/сл яз., ср/ф (ИС)</t>
  </si>
  <si>
    <t>Даниловский Благовестник, Москва</t>
  </si>
  <si>
    <t>978-5-89101-225-7</t>
  </si>
  <si>
    <t>Православный молитвослов для мирян полный по уставу церкви (ИС)</t>
  </si>
  <si>
    <t>978-5-89101-626-2</t>
  </si>
  <si>
    <t>Апостол, крупн.шрифт, с/ф (ИС)</t>
  </si>
  <si>
    <t>978-5-6052953-8-9</t>
  </si>
  <si>
    <t>Комментарии  на псалмы. Схолии и письма. Блаженный Иероним Стридонский (ИС)</t>
  </si>
  <si>
    <t>978-5-00127-317-2</t>
  </si>
  <si>
    <t>Жизнеописание Александра Суворова (ИС)</t>
  </si>
  <si>
    <t>978-5-00127-497-1</t>
  </si>
  <si>
    <t>Времена года. Стихотворения для детей (ИС)</t>
  </si>
  <si>
    <t>Бахревский В.</t>
  </si>
  <si>
    <t>Изд-во Московской Патриархии, Отчий дом</t>
  </si>
  <si>
    <t>978-5-88017-314-3</t>
  </si>
  <si>
    <t>Псалтирь с указанием порядка чтения псалмов на всякую потребу (ИС)</t>
  </si>
  <si>
    <t>978-5-6053079-5-2</t>
  </si>
  <si>
    <t>Дважды прославленный. Святой праведный воин Федор Непобедимый (1745-1817) (ИС)</t>
  </si>
  <si>
    <t>978-5-00059-642-5</t>
  </si>
  <si>
    <t>Огненный лед. Генерал-лейтенант Карбышев. ВОВ. Серия "Бессмертный полк" (ИС)</t>
  </si>
  <si>
    <t>978-5-00059-669-2</t>
  </si>
  <si>
    <t>Прорыв блокады Ленинграда. Операция "Искра". ВОВ. Серия "Бессмертный полк" (без ИС)</t>
  </si>
  <si>
    <t>978-5-00059-668-5</t>
  </si>
  <si>
    <t>Рассказы о героях России. СВО России на Украине. Выпуск 2. Серия "Бессмертный полк" (ИС)</t>
  </si>
  <si>
    <t>978-5-00059-667-8</t>
  </si>
  <si>
    <t>Святитель Игнатий Брянчанинов. Избранные творения (ИС)</t>
  </si>
  <si>
    <t>978-5-00059-309-7</t>
  </si>
  <si>
    <t>Радость земли Русской: две Евфросинии (ИС)</t>
  </si>
  <si>
    <t>Сост. Степанова Ю., Винарова М.</t>
  </si>
  <si>
    <t>90х90/16</t>
  </si>
  <si>
    <t>Святое Евангелие (с изображением Спасителя на обл.) (ИС)</t>
  </si>
  <si>
    <t>978-5-7533-1957-9</t>
  </si>
  <si>
    <t>Смиренный сердцем. Жизнь и духовный подвиг святителя Нектария Эгинского (ИС)</t>
  </si>
  <si>
    <t>978-5-7533-1955-5</t>
  </si>
  <si>
    <t>Сост. Савельева А., Каткова В.</t>
  </si>
  <si>
    <t>Нравственные правила. Святитель Василий Великий (ИС)</t>
  </si>
  <si>
    <t>978-5-6053438-6-8</t>
  </si>
  <si>
    <t>978-5-6053438-5-1</t>
  </si>
  <si>
    <t>Зачем? Разговор с сомневающимися (ИС)</t>
  </si>
  <si>
    <t>978-5-9946-0691-9</t>
  </si>
  <si>
    <t>Твоя от Твоих (ИС)</t>
  </si>
  <si>
    <t>978-5-9946-0692-6</t>
  </si>
  <si>
    <t>978-5-00127-518-3</t>
  </si>
  <si>
    <t>978-5-00127-515-2</t>
  </si>
  <si>
    <t>Православный календарь на 2026 год. Ветхозаветные, Евангельские и Апостольские чтения на каждый день года. Тропари, кондаки и паремии (ИС)</t>
  </si>
  <si>
    <t>978-5-6053267-1-7</t>
  </si>
  <si>
    <t>Псалтирь и молитвы чтомые по усопшим (р/я, с/ф, газ.) (ИС)</t>
  </si>
  <si>
    <t>978-5-6053267-9-3</t>
  </si>
  <si>
    <t>Дневник полкового священника. 1904-1906. Из времен Русско-японской войны (ИС)</t>
  </si>
  <si>
    <t>Прот. Митрофан Сребрянский</t>
  </si>
  <si>
    <t>978-5-9968-0813-7</t>
  </si>
  <si>
    <t>Размышления христианина, посвященные Ангелу Хранителю на каждый день месяца (ИС)</t>
  </si>
  <si>
    <t>978-5-9968-0893-9</t>
  </si>
  <si>
    <t>Перекидной православный календарь на 2026г. Ангельский свет в слепых очах. Св. блж. Матрона Московская (ИС)</t>
  </si>
  <si>
    <t>978-5-907973-29-9</t>
  </si>
  <si>
    <t>Перекидной православный календарь на 2026г. Не бойся никого, кроме Бога одного, для детей и родителей (ИС)</t>
  </si>
  <si>
    <t>978-5-907973-30-5</t>
  </si>
  <si>
    <t>Перекидной православный календарь на 2026г. Слава в Вышних Богу, и на земле мир. Православные раздники во всех концах земли, для детей и родителей (ИС)</t>
  </si>
  <si>
    <t>Сост.:Сенновская Н., Кожевникова С.</t>
  </si>
  <si>
    <t>978-5-907973-31-2</t>
  </si>
  <si>
    <t>Православный молитвослов (с 2-мя закладками) (ИС)</t>
  </si>
  <si>
    <t>978-5-86594-351-8</t>
  </si>
  <si>
    <t>Новый Завет Господа нашего Иисуса Христа (с  закл.).ср.формат (ИС)</t>
  </si>
  <si>
    <t>978-5-86594-360-0</t>
  </si>
  <si>
    <t>Суворовский завет воинам. Сборник православных молитв (ИС)</t>
  </si>
  <si>
    <t>978-5-91173-634-7</t>
  </si>
  <si>
    <t>978-5-6052953-9-6</t>
  </si>
  <si>
    <t>У Бога все живы. Православный обряд погребения. Основные ошибки... Утешение... Последование литии (ИС)</t>
  </si>
  <si>
    <t>978-5-6050046-4-6</t>
  </si>
  <si>
    <t>Что такое жизнь и как должно жить (ИС Молдовы)</t>
  </si>
  <si>
    <t>978-5-7877-0102-9</t>
  </si>
  <si>
    <t>Православный календарь на 2026 год с прил. акафиста  Божией Матери в честь иконы Её Казанская (ИС)</t>
  </si>
  <si>
    <t>Православный календарь на 2026 год с прил. акафиста Божией Матери в честь иконы Её Всецарица(ИС)</t>
  </si>
  <si>
    <t>Православный календарь на 2026 год с прил. акафиста святой блаженной Матроне Московской (ИС)</t>
  </si>
  <si>
    <t>Православный календарь на 2026 год с прил. акафиста сятителю Николаю Чудотворцу(ИС)</t>
  </si>
  <si>
    <t>978-5-907973-20-6</t>
  </si>
  <si>
    <t>978-5-907973-21-3</t>
  </si>
  <si>
    <t>978-5-907973-18-5</t>
  </si>
  <si>
    <t>978-5-907973-19-0</t>
  </si>
  <si>
    <t>Молитва до Неба. Преподобный Симеон Псково-Печерский (ИС)</t>
  </si>
  <si>
    <t>978-5-905113-98-7</t>
  </si>
  <si>
    <t>Ангела  за трапезой! Монастырские рецепты (меловка)  (БИС)</t>
  </si>
  <si>
    <t>978-985-7311-58-3</t>
  </si>
  <si>
    <t>Псалтирь крупный шрифт , офсет, с закладкой , два цвета (БИС)</t>
  </si>
  <si>
    <t>Свято Елизаветинский монастырь</t>
  </si>
  <si>
    <t>978-985-7311-62-0</t>
  </si>
  <si>
    <t>Святое Евангелие  крупный шрифт , офсет, с закладкой , два цвета (БИС)</t>
  </si>
  <si>
    <t>978-985-7311-61-3</t>
  </si>
  <si>
    <t>978-5-9968-0998-1</t>
  </si>
  <si>
    <t>Акафисты читаемые во время беременности и после родов (ИС)</t>
  </si>
  <si>
    <t>978-5-9968-0662-1</t>
  </si>
  <si>
    <t>Моя жизнь во Христе. Святой праведный Иоанн Кронштадтский (ИС)</t>
  </si>
  <si>
    <t>Поллианна. Возвращение Поллианны (ИС)</t>
  </si>
  <si>
    <t>Портер Э.</t>
  </si>
  <si>
    <t>978-5-9968-0837-3</t>
  </si>
  <si>
    <t>Православный календарь на 2026г. Радость моя (ИС)</t>
  </si>
  <si>
    <t>Сост. Добровольская Н.</t>
  </si>
  <si>
    <t>978-5-9968-0990-5</t>
  </si>
  <si>
    <t>Святое Евангелие (р/я, с/ф, двухцветная, вставки меловка, с закладкой) (ИС)</t>
  </si>
  <si>
    <t>978-5-9968-0986-8</t>
  </si>
  <si>
    <t>Библия подарочная; бумвинил, золото, р/яз, б/ф (ИС)</t>
  </si>
  <si>
    <t>978-5-6048790-0-9</t>
  </si>
  <si>
    <t>Библия крупный шрифт (ИС)</t>
  </si>
  <si>
    <t>978-5-00059-615-9</t>
  </si>
  <si>
    <t>Свечу не ставят под спудом (ИС)</t>
  </si>
  <si>
    <t>978-5-00127-502-2</t>
  </si>
  <si>
    <t>Хлеб Небесный. Проповеди о Божественной литургии (ИС)</t>
  </si>
  <si>
    <t>978-5-00127-480-3</t>
  </si>
  <si>
    <t>Православный календарь на 2026г. Благодатный очаг, с чтением на каждый день (ИС)</t>
  </si>
  <si>
    <t>978-5-6054236-1-4</t>
  </si>
  <si>
    <t>Православный календарь на 2026г. Души молитвенный покров, с чтением на каждый день (ИС)</t>
  </si>
  <si>
    <t>978-5-6054236-0-7</t>
  </si>
  <si>
    <t>978-5-6046030-8-6</t>
  </si>
  <si>
    <t>Архиерей Божий. Воспоминания о Владыке Алексии (Фролове) (ИС)</t>
  </si>
  <si>
    <t>Сост. мон. Даниила (Никитина)</t>
  </si>
  <si>
    <t>Стефано-Махрищский монастырь</t>
  </si>
  <si>
    <t>978-5-87389-101-6</t>
  </si>
  <si>
    <t>Путь ко спасению. Свт. Феофан Затворник (ИС)</t>
  </si>
  <si>
    <t>978-5-6053438-7-5</t>
  </si>
  <si>
    <t>Размышления христианина об Ангеле Хранителе на каж.день месяца (ИС)</t>
  </si>
  <si>
    <t>978-5-6054181-0-8</t>
  </si>
  <si>
    <t>Святое Евангелие Господа нашего Иисуса Христа (ИС)</t>
  </si>
  <si>
    <t>978-5-6053438-8-2</t>
  </si>
  <si>
    <t>Как помочь родителям в духовном воспитании детей (ИС)</t>
  </si>
  <si>
    <t>Лето Господне. Богомолье. Старый Валаам (БИС)</t>
  </si>
  <si>
    <t>978-985-7290-88-8</t>
  </si>
  <si>
    <t>Летопись Серафимо-Дивеевского монастыря. Составил Архимандрит Серафим (Чичагов) (ИС)</t>
  </si>
  <si>
    <t>978-5-7877-0170-8</t>
  </si>
  <si>
    <t>Преподобный Ефрем Катунакский. История жизни старца, записанная с его слов (ИС)</t>
  </si>
  <si>
    <t>Прот. Спиридон Василакос</t>
  </si>
  <si>
    <t>978-5-6051882-7-8</t>
  </si>
  <si>
    <t>Святое Евангелие с толкованием Святых Отцов  по Троицким листкам (офсет) (ИС)</t>
  </si>
  <si>
    <t>978-5-6051882-9-2</t>
  </si>
  <si>
    <t>Молитвослов православного воина к/ф (ИС)</t>
  </si>
  <si>
    <t>978-5-907973-32-9</t>
  </si>
  <si>
    <t>Православный календарь на 2026г. Целебник (ИС)</t>
  </si>
  <si>
    <t>978-5-907822-21-4</t>
  </si>
  <si>
    <t>Светочи веры (ИС)</t>
  </si>
  <si>
    <t>978-5-905951-30-5</t>
  </si>
  <si>
    <t>Календарь карманный на скрепке на 2026г. Целители (без ИС)</t>
  </si>
  <si>
    <t>70ммх100мм</t>
  </si>
  <si>
    <t>(Р) Всего лишь перышко (ИС)</t>
  </si>
  <si>
    <t>Москва, Алавастр</t>
  </si>
  <si>
    <t>978-5-905019-27-2</t>
  </si>
  <si>
    <t>Мы несем Крест, а Крест несет нас (ИС)</t>
  </si>
  <si>
    <t>978-5-905951-28-2</t>
  </si>
  <si>
    <t>Еловые лапы. Рассказы и сказки для детей (ИС)</t>
  </si>
  <si>
    <t>978-5-00127-498-8</t>
  </si>
  <si>
    <t>Молитвослов православного воина . Карманный формат(ИС)</t>
  </si>
  <si>
    <t>978-5-00127-486-5</t>
  </si>
  <si>
    <t>Полная исповедь по десяти Заповедям Божиим и девяти Заповедям Блаженства (ИС)</t>
  </si>
  <si>
    <t>978-5-00127-520-6</t>
  </si>
  <si>
    <t>Требник в двух частях на ц/сл (ИС)</t>
  </si>
  <si>
    <t>978-5-00127-328-8</t>
  </si>
  <si>
    <t>Верный Богу и Царю. Житие святого страстотерпца Евгения Боткина (ИС)</t>
  </si>
  <si>
    <t>978-5-94512-151-5</t>
  </si>
  <si>
    <t>(Р) Ни с кем не спорю (ИС)</t>
  </si>
  <si>
    <t>978-5-905019-19-7</t>
  </si>
  <si>
    <t>(Р) Я садовником родился... Сборник рассказов (ИС)</t>
  </si>
  <si>
    <t>978-5-6043335-7-0</t>
  </si>
  <si>
    <t>Да будет воля Божия во всем. О жизни монахини Амвросии (Оберучевой) (ИС)</t>
  </si>
  <si>
    <t>978-5-89101-744-3</t>
  </si>
  <si>
    <t>Таинство причащения. Как соединиться со Христом (ИС)</t>
  </si>
  <si>
    <t>978-5-89101-595-1</t>
  </si>
  <si>
    <t>Молитвослов крупным шрифтом, 2 обл. Спас и ПБ, красн. заголовки (БИС)</t>
  </si>
  <si>
    <t>61х84/16</t>
  </si>
  <si>
    <t>978-985-7229-21-5</t>
  </si>
  <si>
    <t>Исцели мя, Боже. Акафисты и каноны для болящих (газета) (БИС)</t>
  </si>
  <si>
    <t>978-985-6914-81-5</t>
  </si>
  <si>
    <t>Посох Патриарха Павла (БИС)</t>
  </si>
  <si>
    <t>Лакичевич Д.</t>
  </si>
  <si>
    <t>978-985-545-111-3</t>
  </si>
  <si>
    <t>Загробная жизнь (с/ф) (ИС)</t>
  </si>
  <si>
    <t>978-5-902716-34-1</t>
  </si>
  <si>
    <t>(Р) Познай самого себя. Святитель Нектарий Эгинский (ИС)</t>
  </si>
  <si>
    <t>978-5-7533-1963-0</t>
  </si>
  <si>
    <t>Слово о смерти. Святитель Игнатий (Брянчанинов) (ИС)</t>
  </si>
  <si>
    <t>978-5-6053438-9-9</t>
  </si>
  <si>
    <t>Царь и Россия. Размышления о Государе Императоре Николае II (ИС)</t>
  </si>
  <si>
    <t>Сост. Белоусов П.</t>
  </si>
  <si>
    <t>978-5-906241-27-6</t>
  </si>
  <si>
    <t>Апостол Павел. Завершение земного пути. Исторический роман (ИС)</t>
  </si>
  <si>
    <t>978-5-6052953-1-0</t>
  </si>
  <si>
    <t>Верные. О тех, кто не предал Царственных мучеников. Новые материалы (ИС)</t>
  </si>
  <si>
    <t>Чернова О.</t>
  </si>
  <si>
    <t>978-5-6052953-3-4</t>
  </si>
  <si>
    <t>Толкование на Святое Евангелие. Блаженный Феофилакт Болгарский (ИС)</t>
  </si>
  <si>
    <t>Блаж. Феофилакт Болгарский</t>
  </si>
  <si>
    <t>978-5-6053741-7-6</t>
  </si>
  <si>
    <t>978-5-6054014-1-4</t>
  </si>
  <si>
    <t>978-5-00059-702-6</t>
  </si>
  <si>
    <t>Добротолюбие избранное для мирян (к/ф)  (ИС)</t>
  </si>
  <si>
    <t>978-5-9905-0397-7</t>
  </si>
  <si>
    <t>Молитвослов учебный для начинающих с переводом на современный русский язык (ИС)</t>
  </si>
  <si>
    <t>(Р) Старец Гавриил: Сердце, полное любви (ИС)</t>
  </si>
  <si>
    <t>Издательство "Апостол веры", Москва</t>
  </si>
  <si>
    <t>Джинория Малхаз</t>
  </si>
  <si>
    <t>978-5-9500594-0-7</t>
  </si>
  <si>
    <t>Тихие чудеса. Непридуманные рассказы ( ИС)</t>
  </si>
  <si>
    <t>978-5-370-05254-5</t>
  </si>
  <si>
    <t>Библия для детей. В изложении княгини М.А.Львовой (ИС)</t>
  </si>
  <si>
    <t>978-5-6052171-8-3</t>
  </si>
  <si>
    <t>Молитвенный щит православного христианина (ИС)</t>
  </si>
  <si>
    <t>С-Посад, Москва</t>
  </si>
  <si>
    <t>978-5-9946-0577-6</t>
  </si>
  <si>
    <t>Полный церковно-славянский словарь (ИС)</t>
  </si>
  <si>
    <t>Григорий Дьяченкоенко Л.</t>
  </si>
  <si>
    <t>978-5-370-05733-5</t>
  </si>
  <si>
    <t>Богородичное правило (по уставу Серафимо-Дивеевского монастыря) (ИС)</t>
  </si>
  <si>
    <t>978-5-88017-169-9</t>
  </si>
  <si>
    <t>Православный молитвослов на ц/сл. (ср.ф.) (ИС)</t>
  </si>
  <si>
    <t>978-5-88017-511-6</t>
  </si>
  <si>
    <t>Пророк Иона во чреве кита. Книжка-раскраска (ИС)</t>
  </si>
  <si>
    <t>БФ поддержки образовательных и социальных программ им. Иоанна Богослова</t>
  </si>
  <si>
    <t>978-5-9906552-4-9</t>
  </si>
  <si>
    <t>Святитель Спиридон Тримифунтский. Книжка-раскраска для детей (ИС)</t>
  </si>
  <si>
    <t>(Р) Желтый дом под пасхальной крышей (ИС)</t>
  </si>
  <si>
    <t>978-5-05019-26-5</t>
  </si>
  <si>
    <t>Канон и молитвы за болящего (ИС)</t>
  </si>
  <si>
    <t>978-5-93313-202-8</t>
  </si>
  <si>
    <t>Правило ко Святому Причащению  крупным шрифтом (ИС)</t>
  </si>
  <si>
    <t>978-5-93313-206-6</t>
  </si>
  <si>
    <t>Православный молитвослов крупным шрифтом (ИС)</t>
  </si>
  <si>
    <t>978-5-93313-201-1</t>
  </si>
  <si>
    <t>Листовой календарь на 2026г. Лука Крымский</t>
  </si>
  <si>
    <t>Листовой календарь на 2026г. Паисий Святогорец</t>
  </si>
  <si>
    <t>Листовой календарь на 2026г. ПБ Неупиваемая Чаша</t>
  </si>
  <si>
    <t>Листовой календарь на 2026г. ПБ Прибавление ума</t>
  </si>
  <si>
    <t>Листовой календарь на 2026г. ПБ Скоропослушница</t>
  </si>
  <si>
    <t>420ммх600мм</t>
  </si>
  <si>
    <t>Забытая сказка.Письма об ушедшей любви. Об ушедшей России (ИС)</t>
  </si>
  <si>
    <t>Летопись, Русский Хронограф</t>
  </si>
  <si>
    <t>978-5-87486-186-9</t>
  </si>
  <si>
    <t>Святое Евангелие с выделенными словами Спасителя,  ср/ф, р/я (ИС)</t>
  </si>
  <si>
    <t>978-5-6051683-8-6</t>
  </si>
  <si>
    <t>978-5-9968-1027-7</t>
  </si>
  <si>
    <t>978-5-9968-0919-6</t>
  </si>
  <si>
    <t>978-5-9968-0966-0</t>
  </si>
  <si>
    <t>Листовой календарь на 2026г. Вера, Надежда, Любовь и мать их София</t>
  </si>
  <si>
    <t>420ммх600мм+R[1]C[15]RC:R[2]C[11]RC:R[2]C[10]RC:R[1]C[10]RC:R[1]C[9RC:RC[9]</t>
  </si>
  <si>
    <t>Бедный принц. Рождественские рассказы русских писателей  (ИС)</t>
  </si>
  <si>
    <t>Куприн А.</t>
  </si>
  <si>
    <t>978-5-907973-38-1</t>
  </si>
  <si>
    <t>Как бычок и ослик встретили родившегося Христа. Рождественская сказка (меловка) (ИС)</t>
  </si>
  <si>
    <t>32764</t>
  </si>
  <si>
    <t>978-5-907973-37-4</t>
  </si>
  <si>
    <t>Пять чудес Рождества, или Путешествие по Рождественской службе (ИС)</t>
  </si>
  <si>
    <t>47075</t>
  </si>
  <si>
    <t>978-5-907973-41-1</t>
  </si>
  <si>
    <t>Христос в гостях у мужика. Рождественские рассказы русских писателей (ИС)</t>
  </si>
  <si>
    <t>22260</t>
  </si>
  <si>
    <t>есков Н.</t>
  </si>
  <si>
    <t>978-5-907973-39-8</t>
  </si>
  <si>
    <t>Чудо января. Святочные рассказы (ИС)</t>
  </si>
  <si>
    <t>36215</t>
  </si>
  <si>
    <t>матушка Инна Андреева</t>
  </si>
  <si>
    <t>978-5-907973-34-3</t>
  </si>
  <si>
    <t>Взыскание погибших. Повести (ИС)</t>
  </si>
  <si>
    <t>978-5-00127-511-4</t>
  </si>
  <si>
    <t>978-5-906652-77-5</t>
  </si>
  <si>
    <t>Христианская философия. Святой праведный Иоанн Кронштадтский (ИС)</t>
  </si>
  <si>
    <t>978-5-00127-481-0</t>
  </si>
  <si>
    <t>Хлеб Небесный: Проповеди о Божественной литургии (ИС)</t>
  </si>
  <si>
    <t>978-5-6054181-2-2</t>
  </si>
  <si>
    <t>Библия для детей в изложении княгини М.А. Львовой (ИС)</t>
  </si>
  <si>
    <t>978-5-6041202-5-5</t>
  </si>
  <si>
    <t>978-5-9968-0947-9</t>
  </si>
  <si>
    <t>978-5-9968-0920-2</t>
  </si>
  <si>
    <t>978-5-9968-1002-4</t>
  </si>
  <si>
    <t>978-5-9968-0980-6</t>
  </si>
  <si>
    <t>Напутствие. Отпевание. Погребение. Молитвы. Поминки. Все, что нужно знать. Чем мы можем помочь  (ИС)</t>
  </si>
  <si>
    <t>Сост. Борисова Н.</t>
  </si>
  <si>
    <t>978-5-9946-0483-0</t>
  </si>
  <si>
    <t>Молитвослов. Крупный шрифт. Полное Правило ко Святому Причащению (ИС)</t>
  </si>
  <si>
    <t>978-5-9946-0469-4</t>
  </si>
  <si>
    <t>978-5-9968-0846-5</t>
  </si>
  <si>
    <t>Неслучайные "случайности",  или на все воля Божья  (ИС)</t>
  </si>
  <si>
    <t>978-5-902716-28-0</t>
  </si>
  <si>
    <t>Поститесь на здоровье (ИС)</t>
  </si>
  <si>
    <t>Медкова И.</t>
  </si>
  <si>
    <t>ИСРПЦ</t>
  </si>
  <si>
    <t>978-5-88017-895-7</t>
  </si>
  <si>
    <t>Преподобные Александр Пересвет и Андрей Ослябя (ИС)</t>
  </si>
  <si>
    <t>Клюкина О.</t>
  </si>
  <si>
    <t>978-5-88017-638-0</t>
  </si>
  <si>
    <t>Молитвослов на рус/яз. к/ф (ИС)</t>
  </si>
  <si>
    <t>978-5-6047166-1-8</t>
  </si>
  <si>
    <t>Вместе с мамой. Раскраска с наклейками (БИС)</t>
  </si>
  <si>
    <t>978-985-7200-24-5</t>
  </si>
  <si>
    <t>И дана была встреча...(БИС)</t>
  </si>
  <si>
    <t>Ганаго Б.</t>
  </si>
  <si>
    <t xml:space="preserve"> 978-985-7200-96-2</t>
  </si>
  <si>
    <t>Новый Завет, р/я (ИС)</t>
  </si>
  <si>
    <t>978-985-7311-65-1</t>
  </si>
  <si>
    <t>Апостол на церковно-славянском языке с зачалами 2х цв. (б/ф) (БИС)</t>
  </si>
  <si>
    <t xml:space="preserve"> 978-985-7317-02-8</t>
  </si>
  <si>
    <t>Детям о сочувствии (БИС)</t>
  </si>
  <si>
    <t>978-985-7317-23-3</t>
  </si>
  <si>
    <t>Детям о труде (БИС)</t>
  </si>
  <si>
    <t>978-985-7317-24-0</t>
  </si>
  <si>
    <t>Евангелие для малышей (БИС)</t>
  </si>
  <si>
    <t>978-985-7290-83-3</t>
  </si>
  <si>
    <t>Молитвослов для малышей (разные обложки) (БИС)</t>
  </si>
  <si>
    <t>Минск. Белорусский Экзархат Московского Патриархата</t>
  </si>
  <si>
    <t>978-985-7290-85-7</t>
  </si>
  <si>
    <t>978-985-7290-98-7</t>
  </si>
  <si>
    <t>Псалтирь крупным шрифтом (ИС)</t>
  </si>
  <si>
    <t>978-5-9946-0733-6</t>
  </si>
  <si>
    <t>Молитвослов учебный с параллельным переводом на русский язык (ИС)</t>
  </si>
  <si>
    <t>978-5-00059-701-9</t>
  </si>
  <si>
    <t>16567</t>
  </si>
  <si>
    <t>Самое дорогое. Рождественская сказка (ИС)</t>
  </si>
  <si>
    <t>Усачева С.</t>
  </si>
  <si>
    <t>978-5-900973-33-6</t>
  </si>
  <si>
    <t>Акафистник для чтения в различных нуждах (ИС)</t>
  </si>
  <si>
    <t>978-5-6054245-0-5</t>
  </si>
  <si>
    <t>Лекарство для души Старца Иоанна Крестьянкина, (к/ф) (ИС)</t>
  </si>
  <si>
    <t>978-5-9905-0380-9</t>
  </si>
  <si>
    <t>Моя жизнь во Христе. Избранное. Святой праведный Иоанн Кронштадтский, к/ф (ИС)</t>
  </si>
  <si>
    <t>978-5-9905-0396-0</t>
  </si>
  <si>
    <t>Любовь – это... (ИС)</t>
  </si>
  <si>
    <t>Сайфуллин Г., Сайфуллина А.</t>
  </si>
  <si>
    <t>978-5-00178-040-3</t>
  </si>
  <si>
    <t>978-5-00152-000-9</t>
  </si>
  <si>
    <t>Вхождение в Царство. О Таинствах Крещения, Покаяния и Евхаристии (ИС)</t>
  </si>
  <si>
    <t>978-5-4247-0115-3</t>
  </si>
  <si>
    <t>Семейный молитвослов. Господи, храни моих детей! офсет  (ИС)</t>
  </si>
  <si>
    <t>Акафист в честь иконы Божией Матери «Неупиваемая Чаша» (ИС)</t>
  </si>
  <si>
    <t>978-5-7533-1422-2</t>
  </si>
  <si>
    <t>Бабушкины пирожки и другие рассказы про девочку Таню (ИС)</t>
  </si>
  <si>
    <t>Калюжная Л.</t>
  </si>
  <si>
    <t>978-5-7533-1831-2</t>
  </si>
  <si>
    <t>Из жизни Коли и Вани (ИС)</t>
  </si>
  <si>
    <t>978-5-7533-1950-0</t>
  </si>
  <si>
    <t>Маша и белочка (ИС)</t>
  </si>
  <si>
    <t>инокиня Гликерия</t>
  </si>
  <si>
    <t>978-5-7533-1977-7</t>
  </si>
  <si>
    <t>Молитвенное правило преподобного Амвросия Оптинского, читаемое во время искушений (ИС)</t>
  </si>
  <si>
    <t>978-5-7533-1925-8</t>
  </si>
  <si>
    <t>На пути к вечности. Воспоминания духовных чад о периоде жизни отца Иоанна (Крестьянкина) после заключения, с 1955 года по 2006 год (ИС)</t>
  </si>
  <si>
    <t>978-5-7533-1398-0</t>
  </si>
  <si>
    <t>978-5-00127-538-1</t>
  </si>
  <si>
    <t>Рецепт волшебной палочки (ИС)</t>
  </si>
  <si>
    <t>978-5-9946-0652-0</t>
  </si>
  <si>
    <t>Чудо любви Божией. Женские истории о чудесах веры (ИС)</t>
  </si>
  <si>
    <t>978-5-6042236-0-4</t>
  </si>
  <si>
    <t>978-5-6054014-4-5</t>
  </si>
  <si>
    <t>Готовимся к исповеди (ИС)</t>
  </si>
  <si>
    <t>978-5-6053741-9-0</t>
  </si>
  <si>
    <t>978-5-6053741-3-8</t>
  </si>
  <si>
    <t>Сборник канонов ко Господу, Пресвятой Богородице, в честь двунадесятых праздников и святых (офсет) (ИС)</t>
  </si>
  <si>
    <t>978-5-6054008-4-4</t>
  </si>
  <si>
    <t>Молитвенник православной женщины. Молитвы на разные случаи семейной жизни (ИС)</t>
  </si>
  <si>
    <t>978-5-6049915-1-0</t>
  </si>
  <si>
    <t>978-5-6054245-1-2</t>
  </si>
  <si>
    <t>Первая исповедь. Повесть об Алеше (ИС)</t>
  </si>
  <si>
    <t>Малягин В.</t>
  </si>
  <si>
    <t>978-5-6054181-5-3</t>
  </si>
  <si>
    <t>Воспоминания моего прошедшего (ИС)</t>
  </si>
  <si>
    <t>Архимандрит Товия (Цымбал)</t>
  </si>
  <si>
    <t>975-5-00009-286-6</t>
  </si>
  <si>
    <t>Лаврский печальник. Игумен Виссарион (Великий-Остапенко). Жизнеописание. Воспоминания о нем братии и духовных чад (ИС)</t>
  </si>
  <si>
    <t>978-5-00009-223-1</t>
  </si>
  <si>
    <t>Достопамятные сказания о подвижничестве святых блаженных отцов (Благословение)</t>
  </si>
  <si>
    <t>Другой жизни я не могла принять... (ИС)</t>
  </si>
  <si>
    <t>Трапани Н.</t>
  </si>
  <si>
    <t>978-5-00009-192-0</t>
  </si>
  <si>
    <t>Духовные беседы. Архимандрит Софроний (Сахаров) (ИС)</t>
  </si>
  <si>
    <t>Архимандрит Софроний (Сахаров)</t>
  </si>
  <si>
    <t>Свято-Троицкая Сергиева Лавра, Свято-Иоанно-Предтеченский монас</t>
  </si>
  <si>
    <t>978-5-00009-209-5</t>
  </si>
  <si>
    <t>Письма в Россию. Архимандрит Софроний (ИС)</t>
  </si>
  <si>
    <t>978-5-00009-187-6</t>
  </si>
  <si>
    <t>Слава Богу за все...Свщмч. прот. Илия Четверухин. Жизнеописание. Воспоминания духовных чад. Проповеди (ИС)</t>
  </si>
  <si>
    <t>Сост. Четверухина О.</t>
  </si>
  <si>
    <t>978-5-00009-015-2</t>
  </si>
  <si>
    <t>Творения. Слова. Преподобный Симеон Новый Богослов. 2-х томах (ИС)</t>
  </si>
  <si>
    <t>978-5-00009-008-4</t>
  </si>
  <si>
    <t>Сила Моя в немощи совершается. Избранные проповеди и поучения (ИС)</t>
  </si>
  <si>
    <t>Архиепископ Лука Крымский (Войно-</t>
  </si>
  <si>
    <t>978-5-370-05245-3</t>
  </si>
  <si>
    <t>978-5-903102-68-6</t>
  </si>
  <si>
    <t>Мужская философия (ИС)</t>
  </si>
  <si>
    <t>Иеромонах Симеон (Мазаев)</t>
  </si>
  <si>
    <t>978-5-907554-63-4</t>
  </si>
  <si>
    <t>978-5-00059-678-4</t>
  </si>
  <si>
    <t>Детям о здоровье (БИС)</t>
  </si>
  <si>
    <t>978-985-7290-33-8</t>
  </si>
  <si>
    <t>Детям о царских детях (БИС)</t>
  </si>
  <si>
    <t>Савкина И.</t>
  </si>
  <si>
    <t>978-985-7290-73-4</t>
  </si>
  <si>
    <t>Детям о честности и справедливости (ИС)</t>
  </si>
  <si>
    <t>Сост.Токарева И.</t>
  </si>
  <si>
    <t>978-985-7290-48-2</t>
  </si>
  <si>
    <t>Детям об Ангелах (БИС)</t>
  </si>
  <si>
    <t>978-985-7290-06-2</t>
  </si>
  <si>
    <t>С Богом и один в поле воин. Жития святых воинов (ИС)</t>
  </si>
  <si>
    <t>978-5-907973-42-8</t>
  </si>
  <si>
    <t xml:space="preserve">БФ поддержки образовательных и социальных программ им. Иоанна </t>
  </si>
  <si>
    <t>Русская девушка. О Великой Княжне Ольге Николаевне Романовой (ИС)</t>
  </si>
  <si>
    <t>Савченко П.</t>
  </si>
  <si>
    <t>ИП Линд А.</t>
  </si>
  <si>
    <t>72х104/16</t>
  </si>
  <si>
    <t>978-5-6047350-9-1</t>
  </si>
  <si>
    <t>Сотворение мира. Книжка-раскраска (без ИС)</t>
  </si>
  <si>
    <t>978-5-6047350-2-2</t>
  </si>
  <si>
    <t>Линд  А.</t>
  </si>
  <si>
    <t>Вопросы детей о Боге (ИС)</t>
  </si>
  <si>
    <t>Прот. Петр Винокуров</t>
  </si>
  <si>
    <t>978-5-6047350-0-8</t>
  </si>
  <si>
    <t>978-5-00059-707-1</t>
  </si>
  <si>
    <t>Без добрых дел любовь умирает. Советы о духовной жизни преподобного Гавриила Самтаврийского (ИС)</t>
  </si>
  <si>
    <t>978-5-907973-40-4</t>
  </si>
  <si>
    <t>Псалтирь. С поминовением живых и усопших, к/ф (ИС)</t>
  </si>
  <si>
    <t>978-5-6051683-9-5</t>
  </si>
  <si>
    <t>Псалтирь. к/ф (ИС)</t>
  </si>
  <si>
    <t>978-5-6053741-4-5</t>
  </si>
  <si>
    <t>Православный молитвослов крупным шрифтом. Молитвы утренние и вечерние. Правило ко Св.Причащению (ИС)</t>
  </si>
  <si>
    <t>978-5-9905-0393-9</t>
  </si>
  <si>
    <t>978-5-7533-1990-6</t>
  </si>
  <si>
    <t>Святое Евангелие с выделенными словами (ИС)</t>
  </si>
  <si>
    <t>978-5-4247-0089-7</t>
  </si>
  <si>
    <t>Молитвослов и Псалтирь на ц/с, с чином пения 12 псалмов (ИС)</t>
  </si>
  <si>
    <t>О грехах сквернословия и курения (ИС)</t>
  </si>
  <si>
    <t>978-5-6051829-4-8</t>
  </si>
  <si>
    <t>Перечень грехов с объяснением их духовного смысла (ИС)</t>
  </si>
  <si>
    <t>978-5-6046629-1-5</t>
  </si>
  <si>
    <t>Крещение. Врата в Церковь. Памятка крещаемому (ИС)</t>
  </si>
  <si>
    <t>978-5-00127-519-0</t>
  </si>
  <si>
    <t>Одежда для души. Рассказы для всех (ИС)</t>
  </si>
  <si>
    <t>978-5-00127-482-7</t>
  </si>
  <si>
    <t>По реке времени. Выплыть, выжить, повзрослеть (ИС)</t>
  </si>
  <si>
    <t>Казаков А.</t>
  </si>
  <si>
    <t>978-5-00127-512-1</t>
  </si>
  <si>
    <t>Радуйся, Живоносный Кресте. Воспоминания об архиепископе Алексии (Фролове) (ИС)</t>
  </si>
  <si>
    <t>120х200</t>
  </si>
  <si>
    <t>978-5-873-89-109-2</t>
  </si>
  <si>
    <t>Господь спасает кающегося (ИС)</t>
  </si>
  <si>
    <t>978-5-905951-26-8</t>
  </si>
  <si>
    <t>Прощайте и прощены будете (Лк. 6:37) (ИС)</t>
  </si>
  <si>
    <t>978-5-905951-34-3</t>
  </si>
  <si>
    <t>Горячее сердце. Преподобный Гавриил Самтаврийский. Истории из детства святого. Книжка-раскраска для детей (ИС)</t>
  </si>
  <si>
    <t>Линд А.</t>
  </si>
  <si>
    <t>Изгнание из Рая первых людей. Книжка-раскраска (без ИС)</t>
  </si>
  <si>
    <t>Молитвенное правило православного христианина. Утреннее и вечернее, с крупным шрифтом (ИС)</t>
  </si>
  <si>
    <t>Святые мученики Косма и Дамиан, врачи безмездные. Книжка-раскраска (ИС)</t>
  </si>
  <si>
    <t>978-5-9906552-2-5</t>
  </si>
  <si>
    <t>Библия в кратком пересказе для детей (ИС)</t>
  </si>
  <si>
    <t>Пересказ прот. Ярослав Шипов</t>
  </si>
  <si>
    <t>978-5-88017-626-7</t>
  </si>
  <si>
    <t>Бог встречает осенью... (ИС)</t>
  </si>
  <si>
    <t>978-5-370-048-38-8</t>
  </si>
  <si>
    <t>Соболевская С.</t>
  </si>
  <si>
    <t>В дополнение к общему молитвослову (ИС)</t>
  </si>
  <si>
    <t>978-5-370-05239-2</t>
  </si>
  <si>
    <t>Неупиваемая Чаша. О помощи нам Царицы Небесной (ИС)</t>
  </si>
  <si>
    <t>Гиппиус А.</t>
  </si>
  <si>
    <t>978-5-370-04995-8</t>
  </si>
  <si>
    <t>Птицы Божии. Очерк. Рассказы (ИС)</t>
  </si>
  <si>
    <t>978-5-370-05263-7</t>
  </si>
  <si>
    <t>Чтобы другому стало радостно. Про Оптинских старцев для маленьких (ИС)</t>
  </si>
  <si>
    <t>978-5-907973-35-0</t>
  </si>
  <si>
    <t>Как проводит душа первые 40 дней по исходе из тела. Жизнь в церкви (ИС)</t>
  </si>
  <si>
    <t>Сост. Денисов Л.</t>
  </si>
  <si>
    <t>Изд. Отчий дом</t>
  </si>
  <si>
    <t>978-5-6054181-8-4</t>
  </si>
  <si>
    <t>Жизнеописания Афонских подвижников благочестия XIX века (без ИС)</t>
  </si>
  <si>
    <t>Иеромонах  Антоний Святогорец</t>
  </si>
  <si>
    <t>978-5-94509-037-8</t>
  </si>
  <si>
    <t>978-5-9946-0559-2</t>
  </si>
  <si>
    <t>Молитвослов на ц/сл яз.,  двухцветный (ИС)</t>
  </si>
  <si>
    <t>978-5-6053782-4-2</t>
  </si>
  <si>
    <t>Цветослов советов. Старец Порфирий Кавсокаливит (ИС Молдовы)</t>
  </si>
  <si>
    <t>СтарецПорфирий Кавсоколивит</t>
  </si>
  <si>
    <t>978-5-6053782-6-6</t>
  </si>
  <si>
    <t>Святое Евангелие, р/яз., с/ф (ИС)</t>
  </si>
  <si>
    <t>978-985-7311-14-9</t>
  </si>
  <si>
    <t>Жизнь и житие святителя Луки Войно-Ясенецкого архиепископа и хирурга (ИС)</t>
  </si>
  <si>
    <t>Поповский М.А.</t>
  </si>
  <si>
    <t>978-5-7868-0082-2</t>
  </si>
  <si>
    <t>Жития Святых для детей (ИС)</t>
  </si>
  <si>
    <t>Сост. прот. Виктор Ильенко</t>
  </si>
  <si>
    <t>978-5-9946-0388-8</t>
  </si>
  <si>
    <t>Закон Божий для начинающих (ИС)</t>
  </si>
  <si>
    <t>Прот. Димитрий Соколов</t>
  </si>
  <si>
    <t xml:space="preserve"> 978-5-907200-39-5</t>
  </si>
  <si>
    <t>Мой первый молитвослов (ИС)</t>
  </si>
  <si>
    <t>Беспримерная благотворительница: Графиня Анна Алексеевна Орлова-Чесменская (ИС)</t>
  </si>
  <si>
    <t>Архим. Сильвестр (Лукашенко), Виденеева А.</t>
  </si>
  <si>
    <t>978-5-6054181-4-6</t>
  </si>
  <si>
    <t>Неслучайные "случайности" или Это Я, не бойтесь! (ИС)</t>
  </si>
  <si>
    <t>978-5-902716-47-1</t>
  </si>
  <si>
    <t>О действии благодати Божией в современном мире (ИС)</t>
  </si>
  <si>
    <t>Монахиня Елена (Казимирчак-Полонская)</t>
  </si>
  <si>
    <t>978-5-7533-1816-9</t>
  </si>
  <si>
    <t>Преподобный Серафим Саровский (ИС)</t>
  </si>
  <si>
    <t>978-5-7533-1910-4</t>
  </si>
  <si>
    <t>Родители и дети (ИС)</t>
  </si>
  <si>
    <t>Архим. Симеон (Крайопулос)</t>
  </si>
  <si>
    <t>978-5-7533-1469-7</t>
  </si>
  <si>
    <t>Чтение на каждый день Великого Поста (ИС)</t>
  </si>
  <si>
    <t>978-5-7533-1942-5</t>
  </si>
  <si>
    <t>Святитель Иоанн Шанхайский и Сан-Францисский чудотворец (ИС)</t>
  </si>
  <si>
    <t>978-5-00127-530-5</t>
  </si>
  <si>
    <t>Новый Завет (с 2-мя закладками) больш.формат, кр.шр. (ИС)</t>
  </si>
  <si>
    <t>978-5-86594-337-2</t>
  </si>
  <si>
    <t>Духовные беседы. Келейные записки. Прп. Варсонофий Оптинский (ИС)</t>
  </si>
  <si>
    <t>Прп. Варсонофий Оптинский</t>
  </si>
  <si>
    <t>978-5-86594-339-6</t>
  </si>
  <si>
    <t>Мариамна. Рассказы о срезневской старице (ИС)</t>
  </si>
  <si>
    <t>978-5-901936-29-0</t>
  </si>
  <si>
    <t>Полюшка. Повесть о слепой праведнице (ИС)</t>
  </si>
  <si>
    <t>978-5-901936-40-5</t>
  </si>
  <si>
    <t>В помощь кающимся. По творениям святителя Игнатия (Брянчанинова)(ИС)</t>
  </si>
  <si>
    <t>978-5-9968-0822-9</t>
  </si>
  <si>
    <t>Чинопоследование Божественной Литургии святителя Иоанна Златоуста для клироса (ИС)</t>
  </si>
  <si>
    <t>Сост. Меднова Е.</t>
  </si>
  <si>
    <t>978-5-93313-143-4</t>
  </si>
  <si>
    <t>Святое Евангелие к/ф (ИС)</t>
  </si>
  <si>
    <t>978-5-907973-51-0</t>
  </si>
  <si>
    <t xml:space="preserve">Как выбрать имя новорожденному (ИС) </t>
  </si>
  <si>
    <t>978-5-4247-0022-4</t>
  </si>
  <si>
    <t>Акафистник Покров Миру. Акафисты Пресвятой Богородице в честь Ее чудотворных икон (ИС)</t>
  </si>
  <si>
    <t>978-5-6052171-6-9</t>
  </si>
  <si>
    <t>Закон Божий для детей (ИС)</t>
  </si>
  <si>
    <t>Сост. Боголюбов П.</t>
  </si>
  <si>
    <t>978-5-6052171-7-6</t>
  </si>
  <si>
    <t>Каждый день-подарок Божий. День за днем. Дневник православного священника (ИС)</t>
  </si>
  <si>
    <t>978-5-00127-521-3</t>
  </si>
  <si>
    <t>Пост и Пасха. Сборник проповедей. Свт. Лука Крымский (Войно-Ясенецкий) (ИС)</t>
  </si>
  <si>
    <t>978-5-00127-542-8</t>
  </si>
  <si>
    <t>Хранитель Церкви Христовой. Житие святого патриарха Тихона для детей (ИС)</t>
  </si>
  <si>
    <t>Волкова М.</t>
  </si>
  <si>
    <t>978-5-00127-522-0</t>
  </si>
  <si>
    <t>978-5-6054245-2-9</t>
  </si>
  <si>
    <t>978-5-6049915-2-7</t>
  </si>
  <si>
    <t>978-5-6054246-1-1</t>
  </si>
  <si>
    <t>978-5-9905033-1-1</t>
  </si>
  <si>
    <t>978-5-9905033-0-4</t>
  </si>
  <si>
    <t>Молитвы Святым Ангелам (ИС)</t>
  </si>
  <si>
    <t>978-5-6054545-9-8</t>
  </si>
  <si>
    <t>Колькина Пасха. Рассказ (ИС)</t>
  </si>
  <si>
    <t>Курч Е.</t>
  </si>
  <si>
    <t>26083</t>
  </si>
  <si>
    <t>978-5-907973-49-7</t>
  </si>
  <si>
    <t>Пасха на острове Тубабао. Повесть о детях и святителе иоанне Шанхайском  (ИС)</t>
  </si>
  <si>
    <t>978-5-907973-46-6</t>
  </si>
  <si>
    <t>Подарок на Пасху. О том, что может настоящая дружба.Пасхальный рассказ  (ИС)</t>
  </si>
  <si>
    <t>Слезкина И.</t>
  </si>
  <si>
    <t>978-5-907973-47-3</t>
  </si>
  <si>
    <t>Таинственная ночь. Пасхальные рассказы русских писателей (ИС)</t>
  </si>
  <si>
    <t>978-5-907973-48-0</t>
  </si>
  <si>
    <t>Благословите женщину. Идеал женственности. Книга вторая (ИС)</t>
  </si>
  <si>
    <t>978-5-386-10817-5</t>
  </si>
  <si>
    <t>Избранник Божией Матери. Преподобный Иосиф Оптинский (ИС)</t>
  </si>
  <si>
    <t>Авт.-сост. Карагодин В.</t>
  </si>
  <si>
    <t>978-5-907554-33-7</t>
  </si>
  <si>
    <t>Православный календарь на 2026г. Год души с чтением на каждый день (ИС)</t>
  </si>
  <si>
    <t>978-5-6053782-1-1</t>
  </si>
  <si>
    <t>Ешь пирог с грибами, а язык держи за зубами. Слова назидательные преподобного Анатолия (Зерцалова), старца оптинского (ИС)</t>
  </si>
  <si>
    <t>978-5-86594-346-4</t>
  </si>
  <si>
    <t>День за днем. Дневник православного священника (ИС)</t>
  </si>
  <si>
    <t>978-5-906-241-29-0</t>
  </si>
  <si>
    <t>Вензель императора. Исторический роман (ИС)</t>
  </si>
  <si>
    <t>Герасимова А.</t>
  </si>
  <si>
    <t>978-5-88017-575-8</t>
  </si>
  <si>
    <t>978-5-88017-271-9</t>
  </si>
  <si>
    <t>Не опали меня, Купина. 1812 (ИС)</t>
  </si>
  <si>
    <t>978-5-88017-324-2</t>
  </si>
  <si>
    <t>Знакомимся с религиями человечества (ИС)</t>
  </si>
  <si>
    <t>978-5-6054014-0-7</t>
  </si>
  <si>
    <t>Правило ко святому Причащению. Крупным шрифтом (ИС)</t>
  </si>
  <si>
    <t>978-5-6054908-0-7</t>
  </si>
  <si>
    <t>Детям о маме (БИС)</t>
  </si>
  <si>
    <t>978-985-7317-40-0</t>
  </si>
  <si>
    <t>Детям о счастье (БИС)</t>
  </si>
  <si>
    <t>978-985-7317-37-0</t>
  </si>
  <si>
    <t>Берегись греха, человек. По творениям святителя Тихона Задонского (ИС)</t>
  </si>
  <si>
    <t>978-5-9968-0487-0</t>
  </si>
  <si>
    <t>Вопросы и краткие ответы о вере и о прочем, необходимом для значения христианина (ИС)</t>
  </si>
  <si>
    <t>978-5-9968-0550-1</t>
  </si>
  <si>
    <t>Добродетели-истинное богатство человека. По творениям святителя Василия Великого (ИС)</t>
  </si>
  <si>
    <t>978-5-9968-0541-9</t>
  </si>
  <si>
    <t>Пасхальная притча о вернувшейся весне  (ИС)</t>
  </si>
  <si>
    <t>Александрова Г.</t>
  </si>
  <si>
    <t>978-5-907973-50-3</t>
  </si>
  <si>
    <t>Под напев молитв пасхальных. Стихи русских поэтов, посвященные празднику Пасхи  (ИС)</t>
  </si>
  <si>
    <t>978-5-907973-44-2</t>
  </si>
  <si>
    <t>Маленькой христианке. Назидательные повести (ИС)</t>
  </si>
  <si>
    <t>978-5-907973-43-5</t>
  </si>
  <si>
    <t>Святое Евангелие крупным шрифтом, б/ф (ИС)</t>
  </si>
  <si>
    <t>978-5-6054014-8-3</t>
  </si>
  <si>
    <t>978-5-6054246-7-3</t>
  </si>
  <si>
    <t>978-5-6054245-3-6</t>
  </si>
  <si>
    <t>Насущные вопросы к старцу. По трудам архимандрита Иоанна (Крестьянкина) (ИС)</t>
  </si>
  <si>
    <t>978-5-9968-1012-3</t>
  </si>
  <si>
    <t>Делай ближним добро. По творениям преподобного Антония Великого (ИС)</t>
  </si>
  <si>
    <t>978-5-9968-0542-6</t>
  </si>
  <si>
    <t>Моя первая Русская История. В рассказах для детей с иллюстрациями (ИС)</t>
  </si>
  <si>
    <t>Головин Н.</t>
  </si>
  <si>
    <t>70х1016</t>
  </si>
  <si>
    <t>Христианская библиотека. Н.Новгород</t>
  </si>
  <si>
    <t>978-5-6046783-1-2</t>
  </si>
  <si>
    <t>Моя мама. Стихи русских поэтов (без ИС)</t>
  </si>
  <si>
    <t>Дрофа-плюс</t>
  </si>
  <si>
    <t>978-5-9555-1611-0</t>
  </si>
  <si>
    <t>Феодосия Скопинская. Воспоминания самовидцев в 2 томах (ИС)</t>
  </si>
  <si>
    <t>Православный молитвослов на всякую потребу (с иконой Владимирская) (БИС)</t>
  </si>
  <si>
    <t>978-985-7200-08-5</t>
  </si>
  <si>
    <t>Как научиться понимать молитвы утренние, вечерние и ко Святому Причащению (ИС)</t>
  </si>
  <si>
    <t>978-5-906241-38-2</t>
  </si>
  <si>
    <t>Как научиться молиться. Жизнь в Церкви (ИС)</t>
  </si>
  <si>
    <t>978-5-906241-22-1</t>
  </si>
  <si>
    <t>Воистину воскрес! Детям о Пасхе Христовой (ИС)</t>
  </si>
  <si>
    <t xml:space="preserve">Горюнова </t>
  </si>
  <si>
    <t>978-5-00178-071-7</t>
  </si>
  <si>
    <t>Все вокруг напоминает о Боге(ИС)</t>
  </si>
  <si>
    <t>Кэтрин Болгер Хайд</t>
  </si>
  <si>
    <t>Вольный Странник</t>
  </si>
  <si>
    <t>978-5-00178-004-5</t>
  </si>
  <si>
    <t>Святое Евангелие. Слова Спасителя выделены красным цветом (ИС)</t>
  </si>
  <si>
    <t>978-5-00152-057-3</t>
  </si>
  <si>
    <t>978-5-9946-0736-7</t>
  </si>
  <si>
    <t>Сердце всегда с тобой. Повести и рассказы (ИС)</t>
  </si>
  <si>
    <t>978-5-000127-513-8</t>
  </si>
  <si>
    <t>Апостол крупным шрифтом (ИС)</t>
  </si>
  <si>
    <t>978-5-85482-112-6</t>
  </si>
  <si>
    <t>Духовный бисер. Избранные проповеди и поучения (ИС)</t>
  </si>
  <si>
    <t>Синопсис. Москва</t>
  </si>
  <si>
    <t>978-5-6052171-4-5</t>
  </si>
  <si>
    <t>Лето Господне. Няня из Москвы  (ИС)</t>
  </si>
  <si>
    <t>978-5-6052171-5-2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</si>
</sst>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0"/>
    <numFmt numFmtId="166" formatCode="#,##0.0&quot;р.&quot;"/>
    <numFmt numFmtId="167" formatCode="0000"/>
  </numFmts>
  <fonts count="5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2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i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20"/>
      <color indexed="20"/>
      <name val="Arial"/>
      <family val="2"/>
      <charset val="204"/>
    </font>
    <font>
      <b/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u/>
      <sz val="14"/>
      <color indexed="12"/>
      <name val="Arial Cyr"/>
      <charset val="204"/>
    </font>
    <font>
      <b/>
      <i/>
      <sz val="11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color indexed="8"/>
      <name val="Arial Cyr"/>
      <charset val="204"/>
    </font>
    <font>
      <sz val="14"/>
      <name val="Arial"/>
      <family val="2"/>
      <charset val="204"/>
    </font>
    <font>
      <b/>
      <sz val="10"/>
      <name val="Arial"/>
      <family val="2"/>
    </font>
    <font>
      <b/>
      <sz val="10"/>
      <color indexed="8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 Cyr"/>
      <charset val="204"/>
    </font>
    <font>
      <sz val="11"/>
      <name val="Arial Cyr"/>
      <charset val="204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6" fillId="0" borderId="0">
      <alignment horizontal="left"/>
    </xf>
    <xf numFmtId="0" fontId="5" fillId="0" borderId="0"/>
    <xf numFmtId="9" fontId="1" fillId="0" borderId="0" applyFont="0" applyFill="0" applyBorder="0" applyAlignment="0" applyProtection="0"/>
    <xf numFmtId="0" fontId="3" fillId="0" borderId="0"/>
  </cellStyleXfs>
  <cellXfs count="425">
    <xf numFmtId="0" fontId="0" fillId="0" borderId="0" xfId="0"/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2" fontId="5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16" fillId="0" borderId="0" xfId="0" applyNumberFormat="1" applyFont="1" applyFill="1" applyBorder="1" applyAlignment="1">
      <alignment horizontal="left" vertical="center"/>
    </xf>
    <xf numFmtId="2" fontId="46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left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47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20" fillId="0" borderId="0" xfId="3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3" borderId="4" xfId="0" applyNumberFormat="1" applyFont="1" applyFill="1" applyBorder="1" applyAlignment="1" applyProtection="1">
      <alignment horizontal="left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22" fillId="3" borderId="4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1" fillId="2" borderId="6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left" vertical="center"/>
    </xf>
    <xf numFmtId="0" fontId="21" fillId="2" borderId="10" xfId="0" applyNumberFormat="1" applyFont="1" applyFill="1" applyBorder="1" applyAlignment="1">
      <alignment horizontal="left" vertical="center"/>
    </xf>
    <xf numFmtId="0" fontId="21" fillId="2" borderId="5" xfId="3" applyFont="1" applyFill="1" applyBorder="1" applyAlignment="1">
      <alignment horizontal="left" vertical="center"/>
    </xf>
    <xf numFmtId="9" fontId="21" fillId="2" borderId="11" xfId="4" applyFont="1" applyFill="1" applyBorder="1" applyAlignment="1" applyProtection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0" fontId="5" fillId="6" borderId="7" xfId="0" applyFont="1" applyFill="1" applyBorder="1" applyAlignment="1" applyProtection="1">
      <alignment horizontal="left" vertical="center"/>
    </xf>
    <xf numFmtId="0" fontId="6" fillId="6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166" fontId="6" fillId="6" borderId="0" xfId="0" applyNumberFormat="1" applyFont="1" applyFill="1" applyBorder="1" applyAlignment="1" applyProtection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 applyProtection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167" fontId="17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left" vertical="center"/>
    </xf>
    <xf numFmtId="1" fontId="16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Alignment="1" applyProtection="1">
      <alignment horizontal="left" vertical="center"/>
    </xf>
    <xf numFmtId="49" fontId="36" fillId="0" borderId="0" xfId="1" applyNumberFormat="1" applyFont="1" applyFill="1" applyAlignment="1" applyProtection="1">
      <alignment horizontal="left" vertical="center"/>
    </xf>
    <xf numFmtId="49" fontId="37" fillId="0" borderId="0" xfId="1" applyNumberFormat="1" applyFont="1" applyFill="1" applyAlignment="1" applyProtection="1">
      <alignment horizontal="left" vertical="center"/>
    </xf>
    <xf numFmtId="3" fontId="7" fillId="0" borderId="0" xfId="0" applyNumberFormat="1" applyFont="1" applyFill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2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1" fontId="26" fillId="2" borderId="9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1" fontId="48" fillId="0" borderId="0" xfId="0" applyNumberFormat="1" applyFont="1" applyFill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" fontId="34" fillId="0" borderId="0" xfId="4" applyNumberFormat="1" applyFont="1" applyFill="1" applyBorder="1" applyAlignment="1" applyProtection="1">
      <alignment horizontal="center" vertical="center"/>
    </xf>
    <xf numFmtId="1" fontId="34" fillId="0" borderId="13" xfId="0" applyNumberFormat="1" applyFont="1" applyFill="1" applyBorder="1" applyAlignment="1">
      <alignment horizontal="center" vertical="center"/>
    </xf>
    <xf numFmtId="1" fontId="4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2" fontId="5" fillId="7" borderId="0" xfId="0" applyNumberFormat="1" applyFont="1" applyFill="1" applyBorder="1" applyAlignment="1" applyProtection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16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1" fontId="3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7" borderId="0" xfId="0" applyNumberFormat="1" applyFont="1" applyFill="1" applyAlignment="1">
      <alignment horizontal="center" vertical="center"/>
    </xf>
    <xf numFmtId="0" fontId="5" fillId="7" borderId="0" xfId="0" applyNumberFormat="1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2" fontId="5" fillId="7" borderId="0" xfId="0" applyNumberFormat="1" applyFont="1" applyFill="1" applyBorder="1" applyAlignment="1">
      <alignment horizontal="center" vertical="center"/>
    </xf>
    <xf numFmtId="164" fontId="17" fillId="7" borderId="0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14" fillId="7" borderId="0" xfId="0" applyNumberFormat="1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/>
    </xf>
    <xf numFmtId="0" fontId="25" fillId="7" borderId="0" xfId="0" applyNumberFormat="1" applyFont="1" applyFill="1" applyBorder="1" applyAlignment="1">
      <alignment horizontal="center" vertical="center"/>
    </xf>
    <xf numFmtId="164" fontId="16" fillId="7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/>
    </xf>
    <xf numFmtId="1" fontId="5" fillId="7" borderId="0" xfId="0" applyNumberFormat="1" applyFont="1" applyFill="1" applyBorder="1" applyAlignment="1">
      <alignment horizontal="left" vertical="center"/>
    </xf>
    <xf numFmtId="1" fontId="16" fillId="7" borderId="0" xfId="0" applyNumberFormat="1" applyFont="1" applyFill="1" applyBorder="1" applyAlignment="1">
      <alignment horizontal="center" vertical="center"/>
    </xf>
    <xf numFmtId="0" fontId="0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31" fillId="0" borderId="0" xfId="0" applyFont="1" applyFill="1" applyAlignment="1">
      <alignment horizontal="center" vertical="center"/>
    </xf>
    <xf numFmtId="1" fontId="16" fillId="7" borderId="0" xfId="0" applyNumberFormat="1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1" fontId="17" fillId="7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2" fontId="43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9" fontId="20" fillId="0" borderId="0" xfId="4" applyFont="1" applyFill="1" applyBorder="1" applyAlignment="1" applyProtection="1">
      <alignment horizontal="left" vertical="center"/>
    </xf>
    <xf numFmtId="9" fontId="7" fillId="0" borderId="0" xfId="4" applyFont="1" applyFill="1" applyBorder="1" applyAlignment="1" applyProtection="1">
      <alignment horizontal="left" vertical="center"/>
    </xf>
    <xf numFmtId="9" fontId="20" fillId="0" borderId="0" xfId="4" applyFont="1" applyFill="1" applyBorder="1" applyAlignment="1" applyProtection="1">
      <alignment horizontal="center" vertical="center"/>
    </xf>
    <xf numFmtId="9" fontId="20" fillId="0" borderId="0" xfId="4" applyFont="1" applyFill="1" applyBorder="1" applyAlignment="1">
      <alignment horizontal="center" vertical="center"/>
    </xf>
    <xf numFmtId="9" fontId="7" fillId="0" borderId="0" xfId="4" applyFont="1" applyFill="1" applyAlignment="1">
      <alignment horizontal="center" vertical="center"/>
    </xf>
    <xf numFmtId="0" fontId="21" fillId="5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2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" fontId="50" fillId="0" borderId="0" xfId="0" applyNumberFormat="1" applyFont="1" applyFill="1" applyBorder="1" applyAlignment="1">
      <alignment horizontal="left" vertical="center"/>
    </xf>
    <xf numFmtId="1" fontId="5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2" fontId="7" fillId="7" borderId="0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Border="1" applyAlignment="1" applyProtection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</xf>
    <xf numFmtId="2" fontId="52" fillId="0" borderId="0" xfId="0" applyNumberFormat="1" applyFont="1" applyFill="1" applyBorder="1" applyAlignment="1" applyProtection="1">
      <alignment horizontal="center" vertical="center" wrapText="1" shrinkToFit="1"/>
    </xf>
    <xf numFmtId="2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>
      <alignment horizontal="center" vertical="center" wrapText="1" shrinkToFit="1"/>
    </xf>
    <xf numFmtId="49" fontId="32" fillId="8" borderId="14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/>
    </xf>
    <xf numFmtId="0" fontId="21" fillId="8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164" fontId="54" fillId="0" borderId="0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top"/>
    </xf>
    <xf numFmtId="0" fontId="13" fillId="7" borderId="0" xfId="0" applyNumberFormat="1" applyFont="1" applyFill="1" applyBorder="1" applyAlignment="1">
      <alignment horizontal="left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0" xfId="0" applyNumberFormat="1" applyFont="1" applyFill="1" applyBorder="1" applyAlignment="1" applyProtection="1">
      <alignment vertical="center" wrapText="1" shrinkToFit="1"/>
    </xf>
    <xf numFmtId="0" fontId="7" fillId="0" borderId="0" xfId="0" applyNumberFormat="1" applyFont="1" applyFill="1" applyBorder="1" applyAlignment="1" applyProtection="1">
      <alignment horizontal="left" vertical="center" wrapText="1" shrinkToFit="1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1" fontId="5" fillId="7" borderId="0" xfId="0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9" fontId="7" fillId="0" borderId="0" xfId="4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0" fontId="12" fillId="7" borderId="0" xfId="0" applyNumberFormat="1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 vertical="center"/>
    </xf>
    <xf numFmtId="0" fontId="31" fillId="7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Fill="1" applyBorder="1" applyAlignment="1">
      <alignment horizontal="center" vertical="center"/>
    </xf>
    <xf numFmtId="0" fontId="21" fillId="8" borderId="4" xfId="0" applyNumberFormat="1" applyFont="1" applyFill="1" applyBorder="1" applyAlignment="1" applyProtection="1">
      <alignment horizontal="left" vertical="center"/>
    </xf>
    <xf numFmtId="1" fontId="7" fillId="7" borderId="0" xfId="0" applyNumberFormat="1" applyFont="1" applyFill="1" applyBorder="1" applyAlignment="1">
      <alignment horizontal="center"/>
    </xf>
    <xf numFmtId="0" fontId="12" fillId="0" borderId="0" xfId="0" applyFont="1"/>
    <xf numFmtId="164" fontId="1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 wrapText="1" shrinkToFit="1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" fontId="28" fillId="0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7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2" fontId="57" fillId="0" borderId="0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top"/>
    </xf>
    <xf numFmtId="0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vertical="center" wrapText="1" shrinkToFit="1"/>
    </xf>
    <xf numFmtId="0" fontId="3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30" fillId="7" borderId="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center" vertical="center"/>
    </xf>
    <xf numFmtId="0" fontId="20" fillId="7" borderId="0" xfId="0" applyNumberFormat="1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 wrapText="1"/>
    </xf>
    <xf numFmtId="1" fontId="18" fillId="7" borderId="0" xfId="0" applyNumberFormat="1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_Лист1" xfId="3"/>
    <cellStyle name="Процентный" xfId="4" builtinId="5"/>
    <cellStyle name="Стиль 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zarevkniga@mail.ru" TargetMode="External"/><Relationship Id="rId1" Type="http://schemas.openxmlformats.org/officeDocument/2006/relationships/hyperlink" Target="http://www.lazarevknig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2019"/>
  <sheetViews>
    <sheetView tabSelected="1" showRuler="0" topLeftCell="A929" zoomScale="90" zoomScaleNormal="90" zoomScaleSheetLayoutView="90" workbookViewId="0">
      <selection activeCell="B944" sqref="B944"/>
    </sheetView>
  </sheetViews>
  <sheetFormatPr defaultRowHeight="15" outlineLevelRow="1"/>
  <cols>
    <col min="1" max="1" width="9.7109375" style="164" customWidth="1"/>
    <col min="2" max="2" width="63.28515625" style="9" customWidth="1"/>
    <col min="3" max="3" width="16" style="19" customWidth="1"/>
    <col min="4" max="4" width="14" style="9" customWidth="1"/>
    <col min="5" max="5" width="6.28515625" style="343" customWidth="1"/>
    <col min="6" max="6" width="28.7109375" style="9" customWidth="1"/>
    <col min="7" max="7" width="7.42578125" style="31" customWidth="1"/>
    <col min="8" max="8" width="6.28515625" style="31" customWidth="1"/>
    <col min="9" max="9" width="6.42578125" style="61" customWidth="1"/>
    <col min="10" max="10" width="10.140625" style="11" customWidth="1"/>
    <col min="11" max="11" width="10.28515625" style="11" customWidth="1"/>
    <col min="12" max="12" width="11" style="152" customWidth="1"/>
    <col min="13" max="13" width="9.5703125" style="11" customWidth="1"/>
    <col min="14" max="14" width="16.5703125" style="31" customWidth="1"/>
    <col min="15" max="16384" width="9.140625" style="3"/>
  </cols>
  <sheetData>
    <row r="1" spans="1:15">
      <c r="A1" s="156"/>
      <c r="B1" s="104"/>
      <c r="C1" s="20"/>
      <c r="D1" s="10"/>
      <c r="E1" s="344"/>
      <c r="F1" s="10"/>
      <c r="G1" s="21"/>
      <c r="H1" s="21"/>
      <c r="I1" s="22"/>
      <c r="J1" s="88"/>
      <c r="K1" s="88"/>
      <c r="M1" s="88"/>
    </row>
    <row r="2" spans="1:15">
      <c r="A2" s="157"/>
      <c r="B2" s="104" t="s">
        <v>136</v>
      </c>
      <c r="C2" s="20"/>
      <c r="D2" s="10"/>
      <c r="E2" s="344"/>
      <c r="F2" s="10"/>
      <c r="G2" s="21"/>
      <c r="H2" s="21"/>
      <c r="I2" s="22"/>
      <c r="J2" s="88"/>
      <c r="K2" s="88"/>
      <c r="M2" s="88"/>
      <c r="O2" s="176"/>
    </row>
    <row r="3" spans="1:15">
      <c r="A3" s="158"/>
      <c r="B3" s="105" t="s">
        <v>189</v>
      </c>
      <c r="C3" s="20"/>
      <c r="D3" s="10"/>
      <c r="E3" s="344"/>
      <c r="F3" s="192">
        <f ca="1">TODAY()</f>
        <v>46009</v>
      </c>
      <c r="G3" s="21"/>
      <c r="H3" s="21"/>
      <c r="I3" s="22"/>
      <c r="J3" s="88"/>
      <c r="K3" s="88"/>
      <c r="M3" s="88"/>
      <c r="O3" s="176"/>
    </row>
    <row r="4" spans="1:15">
      <c r="A4" s="157"/>
      <c r="B4" s="106" t="s">
        <v>188</v>
      </c>
      <c r="C4" s="20"/>
      <c r="D4" s="10"/>
      <c r="E4" s="344"/>
      <c r="F4" s="10"/>
      <c r="G4" s="21"/>
      <c r="H4" s="21"/>
      <c r="I4" s="22"/>
      <c r="J4" s="88"/>
      <c r="K4" s="88"/>
      <c r="M4" s="88"/>
      <c r="O4" s="176"/>
    </row>
    <row r="5" spans="1:15">
      <c r="A5" s="157"/>
      <c r="B5" s="150" t="s">
        <v>42</v>
      </c>
      <c r="C5" s="20"/>
      <c r="D5" s="10"/>
      <c r="E5" s="344"/>
      <c r="F5" s="10"/>
      <c r="G5" s="21"/>
      <c r="H5" s="21"/>
      <c r="I5" s="22"/>
      <c r="J5" s="88"/>
      <c r="K5" s="88"/>
      <c r="M5" s="88"/>
      <c r="O5" s="176"/>
    </row>
    <row r="6" spans="1:15" ht="18">
      <c r="A6" s="157"/>
      <c r="B6" s="151" t="s">
        <v>1308</v>
      </c>
      <c r="C6" s="20"/>
      <c r="D6" s="10"/>
      <c r="E6" s="344"/>
      <c r="F6" s="10"/>
      <c r="G6" s="21"/>
      <c r="H6" s="21"/>
      <c r="I6" s="22"/>
      <c r="J6" s="88"/>
      <c r="K6" s="88"/>
      <c r="M6" s="88"/>
    </row>
    <row r="7" spans="1:15">
      <c r="A7" s="157"/>
      <c r="B7" s="10"/>
      <c r="C7" s="20"/>
      <c r="D7" s="10"/>
      <c r="E7" s="344"/>
      <c r="F7" s="10"/>
      <c r="G7" s="21"/>
      <c r="H7" s="21"/>
      <c r="I7" s="22"/>
      <c r="J7" s="88"/>
      <c r="K7" s="88"/>
      <c r="M7" s="88"/>
    </row>
    <row r="8" spans="1:15">
      <c r="A8" s="157"/>
      <c r="B8" s="106" t="s">
        <v>129</v>
      </c>
      <c r="C8" s="20"/>
      <c r="D8" s="10"/>
      <c r="E8" s="344"/>
      <c r="F8" s="10"/>
      <c r="G8" s="21"/>
      <c r="H8" s="21"/>
      <c r="I8" s="22"/>
      <c r="J8" s="88"/>
      <c r="K8" s="88"/>
      <c r="M8" s="88"/>
    </row>
    <row r="9" spans="1:15" ht="15.75" thickBot="1">
      <c r="A9" s="157"/>
      <c r="B9" s="107" t="s">
        <v>1035</v>
      </c>
      <c r="C9" s="10"/>
      <c r="D9" s="10"/>
      <c r="E9" s="344"/>
      <c r="F9" s="10"/>
      <c r="G9" s="21"/>
      <c r="H9" s="21"/>
      <c r="I9" s="22"/>
      <c r="J9" s="88"/>
      <c r="K9" s="88"/>
      <c r="M9" s="88"/>
    </row>
    <row r="10" spans="1:15">
      <c r="A10" s="159"/>
      <c r="B10" s="10"/>
      <c r="C10" s="126" t="s">
        <v>451</v>
      </c>
      <c r="D10" s="10"/>
      <c r="E10" s="344"/>
      <c r="F10" s="10"/>
      <c r="G10" s="21"/>
      <c r="H10" s="21"/>
      <c r="I10" s="1"/>
      <c r="J10" s="4" t="s">
        <v>214</v>
      </c>
      <c r="K10" s="5"/>
      <c r="L10" s="284"/>
      <c r="M10" s="270">
        <f>SUM(M13:M2029)</f>
        <v>0</v>
      </c>
      <c r="N10" s="129"/>
    </row>
    <row r="11" spans="1:15" ht="15.75" thickBot="1">
      <c r="A11" s="159"/>
      <c r="B11" s="108"/>
      <c r="C11" s="127"/>
      <c r="D11" s="10"/>
      <c r="E11" s="344"/>
      <c r="F11" s="10"/>
      <c r="G11" s="21"/>
      <c r="H11" s="21"/>
      <c r="I11" s="1"/>
      <c r="J11" s="88"/>
      <c r="K11" s="88"/>
      <c r="L11" s="153"/>
      <c r="M11" s="88"/>
      <c r="N11" s="3"/>
    </row>
    <row r="12" spans="1:15">
      <c r="A12" s="159"/>
      <c r="B12" s="79"/>
      <c r="C12" s="20"/>
      <c r="D12" s="10"/>
      <c r="E12" s="344"/>
      <c r="F12" s="10"/>
      <c r="G12" s="21"/>
      <c r="I12" s="2"/>
      <c r="N12" s="3"/>
    </row>
    <row r="13" spans="1:15" ht="26.25" thickBot="1">
      <c r="A13" s="159"/>
      <c r="B13" s="149" t="s">
        <v>407</v>
      </c>
      <c r="C13" s="23"/>
      <c r="D13" s="186"/>
      <c r="E13" s="344"/>
      <c r="F13" s="10"/>
      <c r="G13" s="21"/>
      <c r="H13" s="21"/>
      <c r="I13" s="22"/>
      <c r="J13" s="88"/>
      <c r="K13" s="88"/>
      <c r="L13" s="153"/>
      <c r="M13" s="88"/>
    </row>
    <row r="14" spans="1:15" ht="18.75" thickBot="1">
      <c r="A14" s="160" t="s">
        <v>171</v>
      </c>
      <c r="B14" s="78" t="s">
        <v>64</v>
      </c>
      <c r="C14" s="24" t="s">
        <v>65</v>
      </c>
      <c r="D14" s="187" t="s">
        <v>66</v>
      </c>
      <c r="E14" s="345" t="s">
        <v>190</v>
      </c>
      <c r="F14" s="187" t="s">
        <v>1214</v>
      </c>
      <c r="G14" s="25" t="s">
        <v>192</v>
      </c>
      <c r="H14" s="25" t="s">
        <v>193</v>
      </c>
      <c r="I14" s="62" t="s">
        <v>96</v>
      </c>
      <c r="J14" s="6" t="s">
        <v>97</v>
      </c>
      <c r="K14" s="6" t="s">
        <v>217</v>
      </c>
      <c r="L14" s="285" t="s">
        <v>128</v>
      </c>
      <c r="M14" s="6" t="s">
        <v>2244</v>
      </c>
      <c r="N14" s="130" t="s">
        <v>219</v>
      </c>
    </row>
    <row r="15" spans="1:15" s="101" customFormat="1" ht="16.5" thickBot="1">
      <c r="A15" s="159"/>
      <c r="B15" s="298" t="s">
        <v>62</v>
      </c>
      <c r="C15" s="16"/>
      <c r="D15" s="223"/>
      <c r="E15" s="336"/>
      <c r="F15" s="175"/>
      <c r="G15" s="29"/>
      <c r="H15" s="29"/>
      <c r="I15" s="66"/>
      <c r="J15" s="4"/>
      <c r="K15" s="4"/>
      <c r="L15" s="313"/>
      <c r="M15" s="4"/>
      <c r="N15" s="136"/>
      <c r="O15" s="3"/>
    </row>
    <row r="16" spans="1:15" s="101" customFormat="1">
      <c r="A16" s="402" t="s">
        <v>4033</v>
      </c>
      <c r="B16" s="408" t="s">
        <v>601</v>
      </c>
      <c r="C16" s="408"/>
      <c r="D16" s="223" t="s">
        <v>93</v>
      </c>
      <c r="E16" s="336">
        <v>32</v>
      </c>
      <c r="F16" s="175" t="s">
        <v>254</v>
      </c>
      <c r="G16" s="299">
        <v>2025</v>
      </c>
      <c r="H16" s="29" t="s">
        <v>130</v>
      </c>
      <c r="I16" s="300">
        <v>50</v>
      </c>
      <c r="J16" s="281">
        <v>38</v>
      </c>
      <c r="K16" s="4">
        <f>ROUND(J16*(1-$C$11/100),1)</f>
        <v>38</v>
      </c>
      <c r="L16" s="313"/>
      <c r="M16" s="4">
        <f t="shared" ref="M16" si="0">SUM(L16*K16)</f>
        <v>0</v>
      </c>
      <c r="N16" s="409" t="s">
        <v>4034</v>
      </c>
      <c r="O16" s="97"/>
    </row>
    <row r="17" spans="1:15" s="94" customFormat="1">
      <c r="A17" s="402" t="s">
        <v>2744</v>
      </c>
      <c r="B17" s="391" t="s">
        <v>3012</v>
      </c>
      <c r="C17" s="391"/>
      <c r="D17" s="109" t="s">
        <v>93</v>
      </c>
      <c r="E17" s="337">
        <v>32</v>
      </c>
      <c r="F17" s="80" t="s">
        <v>254</v>
      </c>
      <c r="G17" s="392">
        <v>2023</v>
      </c>
      <c r="H17" s="28" t="s">
        <v>130</v>
      </c>
      <c r="I17" s="393">
        <v>50</v>
      </c>
      <c r="J17" s="394">
        <v>38</v>
      </c>
      <c r="K17" s="5">
        <f>ROUND(J17*(1-$C$11/100),1)</f>
        <v>38</v>
      </c>
      <c r="L17" s="316"/>
      <c r="M17" s="5">
        <f t="shared" ref="M17" si="1">SUM(L17*K17)</f>
        <v>0</v>
      </c>
      <c r="N17" s="395"/>
    </row>
    <row r="18" spans="1:15" s="94" customFormat="1" outlineLevel="1">
      <c r="A18" s="402" t="s">
        <v>3010</v>
      </c>
      <c r="B18" s="391" t="s">
        <v>3013</v>
      </c>
      <c r="C18" s="391"/>
      <c r="D18" s="109" t="s">
        <v>93</v>
      </c>
      <c r="E18" s="337">
        <v>32</v>
      </c>
      <c r="F18" s="80" t="s">
        <v>254</v>
      </c>
      <c r="G18" s="392">
        <v>2023</v>
      </c>
      <c r="H18" s="28" t="s">
        <v>130</v>
      </c>
      <c r="I18" s="393">
        <v>50</v>
      </c>
      <c r="J18" s="394">
        <v>38</v>
      </c>
      <c r="K18" s="5">
        <f t="shared" ref="K18:K40" si="2">ROUND(J18*(1-$C$11/100),1)</f>
        <v>38</v>
      </c>
      <c r="L18" s="316"/>
      <c r="M18" s="5">
        <f>SUM(L18*K18)</f>
        <v>0</v>
      </c>
      <c r="N18" s="134"/>
    </row>
    <row r="19" spans="1:15" s="94" customFormat="1" outlineLevel="1">
      <c r="A19" s="402" t="s">
        <v>4036</v>
      </c>
      <c r="B19" s="408" t="s">
        <v>4037</v>
      </c>
      <c r="C19" s="391"/>
      <c r="D19" s="223" t="s">
        <v>93</v>
      </c>
      <c r="E19" s="336">
        <v>32</v>
      </c>
      <c r="F19" s="175" t="s">
        <v>254</v>
      </c>
      <c r="G19" s="29">
        <v>2025</v>
      </c>
      <c r="H19" s="29" t="s">
        <v>130</v>
      </c>
      <c r="I19" s="66">
        <v>50</v>
      </c>
      <c r="J19" s="4">
        <v>38</v>
      </c>
      <c r="K19" s="4">
        <f t="shared" si="2"/>
        <v>38</v>
      </c>
      <c r="L19" s="316"/>
      <c r="M19" s="4">
        <f t="shared" ref="M19:M21" si="3">SUM(L19*K19)</f>
        <v>0</v>
      </c>
      <c r="N19" s="409" t="s">
        <v>4047</v>
      </c>
    </row>
    <row r="20" spans="1:15" s="94" customFormat="1" outlineLevel="1">
      <c r="A20" s="402" t="s">
        <v>4038</v>
      </c>
      <c r="B20" s="408" t="s">
        <v>4039</v>
      </c>
      <c r="C20" s="391"/>
      <c r="D20" s="223" t="s">
        <v>93</v>
      </c>
      <c r="E20" s="336">
        <v>32</v>
      </c>
      <c r="F20" s="175" t="s">
        <v>254</v>
      </c>
      <c r="G20" s="29">
        <v>2025</v>
      </c>
      <c r="H20" s="29" t="s">
        <v>130</v>
      </c>
      <c r="I20" s="66">
        <v>50</v>
      </c>
      <c r="J20" s="4">
        <v>38</v>
      </c>
      <c r="K20" s="4">
        <f t="shared" si="2"/>
        <v>38</v>
      </c>
      <c r="L20" s="316"/>
      <c r="M20" s="4">
        <f t="shared" si="3"/>
        <v>0</v>
      </c>
      <c r="N20" s="409" t="s">
        <v>4048</v>
      </c>
    </row>
    <row r="21" spans="1:15" s="94" customFormat="1" outlineLevel="1">
      <c r="A21" s="402" t="s">
        <v>4040</v>
      </c>
      <c r="B21" s="408" t="s">
        <v>4041</v>
      </c>
      <c r="C21" s="391"/>
      <c r="D21" s="223" t="s">
        <v>93</v>
      </c>
      <c r="E21" s="336">
        <v>32</v>
      </c>
      <c r="F21" s="175" t="s">
        <v>254</v>
      </c>
      <c r="G21" s="29">
        <v>2025</v>
      </c>
      <c r="H21" s="29" t="s">
        <v>130</v>
      </c>
      <c r="I21" s="66">
        <v>50</v>
      </c>
      <c r="J21" s="4">
        <v>38</v>
      </c>
      <c r="K21" s="4">
        <f t="shared" si="2"/>
        <v>38</v>
      </c>
      <c r="L21" s="316"/>
      <c r="M21" s="4">
        <f t="shared" si="3"/>
        <v>0</v>
      </c>
      <c r="N21" s="409" t="s">
        <v>4049</v>
      </c>
    </row>
    <row r="22" spans="1:15" s="101" customFormat="1" outlineLevel="1">
      <c r="A22" s="402" t="s">
        <v>3011</v>
      </c>
      <c r="B22" s="408" t="s">
        <v>3014</v>
      </c>
      <c r="C22" s="408"/>
      <c r="D22" s="223" t="s">
        <v>93</v>
      </c>
      <c r="E22" s="336">
        <v>32</v>
      </c>
      <c r="F22" s="175" t="s">
        <v>254</v>
      </c>
      <c r="G22" s="29">
        <v>2025</v>
      </c>
      <c r="H22" s="29" t="s">
        <v>130</v>
      </c>
      <c r="I22" s="66">
        <v>50</v>
      </c>
      <c r="J22" s="4">
        <v>38</v>
      </c>
      <c r="K22" s="4">
        <f>ROUND(J22*(1-$C$11/100),1)</f>
        <v>38</v>
      </c>
      <c r="L22" s="315"/>
      <c r="M22" s="4">
        <f>SUM(L22*K22)</f>
        <v>0</v>
      </c>
      <c r="N22" s="409" t="s">
        <v>4035</v>
      </c>
    </row>
    <row r="23" spans="1:15" s="101" customFormat="1" outlineLevel="1">
      <c r="A23" s="402" t="s">
        <v>4042</v>
      </c>
      <c r="B23" s="408" t="s">
        <v>4043</v>
      </c>
      <c r="C23" s="408"/>
      <c r="D23" s="223" t="s">
        <v>93</v>
      </c>
      <c r="E23" s="336">
        <v>32</v>
      </c>
      <c r="F23" s="175" t="s">
        <v>254</v>
      </c>
      <c r="G23" s="29">
        <v>2025</v>
      </c>
      <c r="H23" s="29" t="s">
        <v>130</v>
      </c>
      <c r="I23" s="66">
        <v>50</v>
      </c>
      <c r="J23" s="4">
        <v>38</v>
      </c>
      <c r="K23" s="4">
        <f t="shared" ref="K23:K24" si="4">ROUND(J23*(1-$C$11/100),1)</f>
        <v>38</v>
      </c>
      <c r="L23" s="315"/>
      <c r="M23" s="4">
        <f t="shared" ref="M23:M24" si="5">SUM(L23*K23)</f>
        <v>0</v>
      </c>
      <c r="N23" s="409" t="s">
        <v>4050</v>
      </c>
    </row>
    <row r="24" spans="1:15" s="101" customFormat="1" outlineLevel="1">
      <c r="A24" s="402" t="s">
        <v>4044</v>
      </c>
      <c r="B24" s="408" t="s">
        <v>285</v>
      </c>
      <c r="C24" s="408"/>
      <c r="D24" s="223" t="s">
        <v>93</v>
      </c>
      <c r="E24" s="336">
        <v>32</v>
      </c>
      <c r="F24" s="175" t="s">
        <v>254</v>
      </c>
      <c r="G24" s="29">
        <v>2025</v>
      </c>
      <c r="H24" s="29" t="s">
        <v>130</v>
      </c>
      <c r="I24" s="66">
        <v>50</v>
      </c>
      <c r="J24" s="4">
        <v>38</v>
      </c>
      <c r="K24" s="4">
        <f t="shared" si="4"/>
        <v>38</v>
      </c>
      <c r="L24" s="315"/>
      <c r="M24" s="4">
        <f t="shared" si="5"/>
        <v>0</v>
      </c>
      <c r="N24" s="409" t="s">
        <v>4051</v>
      </c>
    </row>
    <row r="25" spans="1:15" s="94" customFormat="1" outlineLevel="1">
      <c r="A25" s="159">
        <v>36658</v>
      </c>
      <c r="B25" s="80" t="s">
        <v>482</v>
      </c>
      <c r="C25" s="58"/>
      <c r="D25" s="109" t="s">
        <v>93</v>
      </c>
      <c r="E25" s="337">
        <v>32</v>
      </c>
      <c r="F25" s="80" t="s">
        <v>254</v>
      </c>
      <c r="G25" s="28">
        <v>2020</v>
      </c>
      <c r="H25" s="28" t="s">
        <v>130</v>
      </c>
      <c r="I25" s="42">
        <v>100</v>
      </c>
      <c r="J25" s="5">
        <v>38</v>
      </c>
      <c r="K25" s="5">
        <f t="shared" si="2"/>
        <v>38</v>
      </c>
      <c r="L25" s="314"/>
      <c r="M25" s="5">
        <f t="shared" ref="M25:M28" si="6">SUM(L25*K25)</f>
        <v>0</v>
      </c>
      <c r="N25" s="134"/>
      <c r="O25" s="101"/>
    </row>
    <row r="26" spans="1:15" s="94" customFormat="1" outlineLevel="1">
      <c r="A26" s="159">
        <v>28442</v>
      </c>
      <c r="B26" s="80" t="s">
        <v>491</v>
      </c>
      <c r="C26" s="19"/>
      <c r="D26" s="79" t="s">
        <v>93</v>
      </c>
      <c r="E26" s="343">
        <v>32</v>
      </c>
      <c r="F26" s="80" t="s">
        <v>254</v>
      </c>
      <c r="G26" s="26">
        <v>2014</v>
      </c>
      <c r="H26" s="26" t="s">
        <v>130</v>
      </c>
      <c r="I26" s="63">
        <v>100</v>
      </c>
      <c r="J26" s="5">
        <v>38</v>
      </c>
      <c r="K26" s="5">
        <f t="shared" si="2"/>
        <v>38</v>
      </c>
      <c r="L26" s="316"/>
      <c r="M26" s="5">
        <f t="shared" si="6"/>
        <v>0</v>
      </c>
      <c r="N26" s="133"/>
      <c r="O26" s="101"/>
    </row>
    <row r="27" spans="1:15" s="94" customFormat="1" outlineLevel="1">
      <c r="A27" s="159">
        <v>34619</v>
      </c>
      <c r="B27" s="80" t="s">
        <v>629</v>
      </c>
      <c r="C27" s="19"/>
      <c r="D27" s="79" t="s">
        <v>93</v>
      </c>
      <c r="E27" s="343">
        <v>32</v>
      </c>
      <c r="F27" s="80" t="s">
        <v>254</v>
      </c>
      <c r="G27" s="26">
        <v>2015</v>
      </c>
      <c r="H27" s="26" t="s">
        <v>130</v>
      </c>
      <c r="I27" s="63">
        <v>100</v>
      </c>
      <c r="J27" s="5">
        <v>38</v>
      </c>
      <c r="K27" s="5">
        <f t="shared" si="2"/>
        <v>38</v>
      </c>
      <c r="L27" s="316"/>
      <c r="M27" s="5">
        <f t="shared" si="6"/>
        <v>0</v>
      </c>
      <c r="N27" s="30"/>
    </row>
    <row r="28" spans="1:15" s="94" customFormat="1" ht="15.75" outlineLevel="1" thickBot="1">
      <c r="A28" s="159">
        <v>21947</v>
      </c>
      <c r="B28" s="109" t="s">
        <v>2141</v>
      </c>
      <c r="C28" s="17"/>
      <c r="D28" s="109" t="s">
        <v>93</v>
      </c>
      <c r="E28" s="337">
        <v>32</v>
      </c>
      <c r="F28" s="80" t="s">
        <v>254</v>
      </c>
      <c r="G28" s="28">
        <v>2020</v>
      </c>
      <c r="H28" s="28" t="s">
        <v>130</v>
      </c>
      <c r="I28" s="42">
        <v>100</v>
      </c>
      <c r="J28" s="5">
        <v>38</v>
      </c>
      <c r="K28" s="5">
        <f t="shared" si="2"/>
        <v>38</v>
      </c>
      <c r="L28" s="317"/>
      <c r="M28" s="5">
        <f t="shared" si="6"/>
        <v>0</v>
      </c>
      <c r="N28" s="30"/>
    </row>
    <row r="29" spans="1:15" s="101" customFormat="1" ht="17.25" outlineLevel="1" thickTop="1" thickBot="1">
      <c r="A29" s="159"/>
      <c r="B29" s="296" t="s">
        <v>2606</v>
      </c>
      <c r="C29" s="289"/>
      <c r="D29" s="290"/>
      <c r="E29" s="337"/>
      <c r="F29" s="291"/>
      <c r="G29" s="292"/>
      <c r="H29" s="28"/>
      <c r="I29" s="293"/>
      <c r="J29" s="294"/>
      <c r="K29" s="294"/>
      <c r="L29" s="319"/>
      <c r="M29" s="295"/>
      <c r="N29" s="224"/>
      <c r="O29" s="94"/>
    </row>
    <row r="30" spans="1:15" s="101" customFormat="1" ht="16.5" outlineLevel="1" thickTop="1" thickBot="1">
      <c r="A30" s="159">
        <v>12649</v>
      </c>
      <c r="B30" s="223" t="s">
        <v>3110</v>
      </c>
      <c r="C30" s="108" t="s">
        <v>2020</v>
      </c>
      <c r="D30" s="223" t="s">
        <v>93</v>
      </c>
      <c r="E30" s="101">
        <v>32</v>
      </c>
      <c r="F30" s="175" t="s">
        <v>254</v>
      </c>
      <c r="G30" s="299">
        <v>2025</v>
      </c>
      <c r="H30" s="29" t="s">
        <v>130</v>
      </c>
      <c r="I30" s="300">
        <v>50</v>
      </c>
      <c r="J30" s="281">
        <v>50</v>
      </c>
      <c r="K30" s="4">
        <f>ROUND(J30*(1-$C$11/100),1)</f>
        <v>50</v>
      </c>
      <c r="L30" s="330"/>
      <c r="M30" s="5">
        <f>SUM(L30*K30)</f>
        <v>0</v>
      </c>
      <c r="N30" s="224" t="s">
        <v>4774</v>
      </c>
      <c r="O30" s="94"/>
    </row>
    <row r="31" spans="1:15" s="286" customFormat="1" ht="16.5" outlineLevel="1" thickBot="1">
      <c r="A31" s="159"/>
      <c r="B31" s="297" t="s">
        <v>2743</v>
      </c>
      <c r="C31" s="16"/>
      <c r="D31" s="223"/>
      <c r="E31" s="336"/>
      <c r="F31" s="175"/>
      <c r="G31" s="299"/>
      <c r="H31" s="29"/>
      <c r="I31" s="300"/>
      <c r="J31" s="281"/>
      <c r="K31" s="4"/>
      <c r="L31" s="158"/>
      <c r="M31" s="5"/>
      <c r="O31" s="94"/>
    </row>
    <row r="32" spans="1:15" s="286" customFormat="1" ht="25.5" customHeight="1" outlineLevel="1">
      <c r="A32" s="403" t="s">
        <v>3792</v>
      </c>
      <c r="B32" s="303" t="s">
        <v>3793</v>
      </c>
      <c r="C32" s="108" t="s">
        <v>3794</v>
      </c>
      <c r="D32" s="303" t="s">
        <v>93</v>
      </c>
      <c r="E32" s="336">
        <v>64</v>
      </c>
      <c r="F32" s="175" t="s">
        <v>2021</v>
      </c>
      <c r="G32" s="299">
        <v>2024</v>
      </c>
      <c r="H32" s="29" t="s">
        <v>130</v>
      </c>
      <c r="I32" s="300">
        <v>50</v>
      </c>
      <c r="J32" s="281">
        <v>60</v>
      </c>
      <c r="K32" s="4">
        <f>ROUND(J32*(1-$C$11/100),1)</f>
        <v>60</v>
      </c>
      <c r="L32" s="158"/>
      <c r="M32" s="4">
        <f>SUM(L32*K32)</f>
        <v>0</v>
      </c>
      <c r="O32" s="94"/>
    </row>
    <row r="33" spans="1:15" s="398" customFormat="1" ht="25.5" outlineLevel="1">
      <c r="A33" s="403" t="s">
        <v>2930</v>
      </c>
      <c r="B33" s="396" t="s">
        <v>2929</v>
      </c>
      <c r="C33" s="79" t="s">
        <v>2931</v>
      </c>
      <c r="D33" s="396" t="s">
        <v>93</v>
      </c>
      <c r="E33" s="337">
        <v>128</v>
      </c>
      <c r="F33" s="80" t="s">
        <v>2021</v>
      </c>
      <c r="G33" s="392">
        <v>2023</v>
      </c>
      <c r="H33" s="28" t="s">
        <v>112</v>
      </c>
      <c r="I33" s="393">
        <v>26</v>
      </c>
      <c r="J33" s="394">
        <v>245</v>
      </c>
      <c r="K33" s="5">
        <f>ROUND(J33*(1-$C$11/100),1)</f>
        <v>245</v>
      </c>
      <c r="L33" s="397"/>
      <c r="M33" s="5">
        <f>SUM(L33*K33)</f>
        <v>0</v>
      </c>
      <c r="O33" s="94"/>
    </row>
    <row r="34" spans="1:15" s="286" customFormat="1" ht="26.25" outlineLevel="1" thickBot="1">
      <c r="A34" s="403">
        <v>29288</v>
      </c>
      <c r="B34" s="303" t="s">
        <v>3791</v>
      </c>
      <c r="C34" s="108" t="s">
        <v>2746</v>
      </c>
      <c r="D34" s="303" t="s">
        <v>93</v>
      </c>
      <c r="E34" s="336">
        <v>32</v>
      </c>
      <c r="F34" s="175" t="s">
        <v>2021</v>
      </c>
      <c r="G34" s="299">
        <v>2024</v>
      </c>
      <c r="H34" s="29" t="s">
        <v>130</v>
      </c>
      <c r="I34" s="300">
        <v>50</v>
      </c>
      <c r="J34" s="281">
        <v>48</v>
      </c>
      <c r="K34" s="4">
        <f>ROUND(J34*(1-$C$11/100),1)</f>
        <v>48</v>
      </c>
      <c r="L34" s="158"/>
      <c r="M34" s="5">
        <f>SUM(L34*K34)</f>
        <v>0</v>
      </c>
      <c r="O34" s="101"/>
    </row>
    <row r="35" spans="1:15" s="97" customFormat="1" ht="16.5" thickBot="1">
      <c r="A35" s="184"/>
      <c r="B35" s="297" t="s">
        <v>587</v>
      </c>
      <c r="C35" s="16"/>
      <c r="D35" s="108"/>
      <c r="E35" s="338"/>
      <c r="F35" s="175"/>
      <c r="G35" s="27"/>
      <c r="H35" s="245"/>
      <c r="I35" s="64"/>
      <c r="J35" s="4"/>
      <c r="K35" s="4"/>
      <c r="L35" s="315"/>
      <c r="M35" s="5"/>
      <c r="N35" s="131"/>
      <c r="O35" s="286"/>
    </row>
    <row r="36" spans="1:15" s="97" customFormat="1" ht="16.5" customHeight="1">
      <c r="A36" s="159">
        <v>16013</v>
      </c>
      <c r="B36" s="223" t="s">
        <v>367</v>
      </c>
      <c r="C36" s="16" t="s">
        <v>2164</v>
      </c>
      <c r="D36" s="223" t="s">
        <v>93</v>
      </c>
      <c r="E36" s="336">
        <v>64</v>
      </c>
      <c r="F36" s="175" t="s">
        <v>2021</v>
      </c>
      <c r="G36" s="27">
        <v>2025</v>
      </c>
      <c r="H36" s="245" t="s">
        <v>130</v>
      </c>
      <c r="I36" s="64">
        <v>50</v>
      </c>
      <c r="J36" s="4">
        <v>70</v>
      </c>
      <c r="K36" s="4">
        <f>ROUND(J36*(1-$C$11/100),1)</f>
        <v>70</v>
      </c>
      <c r="L36" s="315"/>
      <c r="M36" s="5">
        <f t="shared" ref="M36:M41" si="7">SUM(L36*K36)</f>
        <v>0</v>
      </c>
      <c r="N36" s="131" t="s">
        <v>4128</v>
      </c>
      <c r="O36" s="286"/>
    </row>
    <row r="37" spans="1:15" s="97" customFormat="1">
      <c r="A37" s="159" t="s">
        <v>2458</v>
      </c>
      <c r="B37" s="223" t="s">
        <v>2634</v>
      </c>
      <c r="C37" s="16"/>
      <c r="D37" s="223" t="s">
        <v>93</v>
      </c>
      <c r="E37" s="336">
        <v>32</v>
      </c>
      <c r="F37" s="175" t="s">
        <v>2021</v>
      </c>
      <c r="G37" s="27">
        <v>2025</v>
      </c>
      <c r="H37" s="245" t="s">
        <v>1936</v>
      </c>
      <c r="I37" s="64">
        <v>100</v>
      </c>
      <c r="J37" s="4">
        <v>110</v>
      </c>
      <c r="K37" s="4">
        <f t="shared" si="2"/>
        <v>110</v>
      </c>
      <c r="L37" s="315"/>
      <c r="M37" s="5">
        <f t="shared" si="7"/>
        <v>0</v>
      </c>
      <c r="N37" s="131" t="s">
        <v>3981</v>
      </c>
      <c r="O37" s="286"/>
    </row>
    <row r="38" spans="1:15" s="97" customFormat="1">
      <c r="A38" s="159">
        <v>38494</v>
      </c>
      <c r="B38" s="223" t="s">
        <v>3795</v>
      </c>
      <c r="C38" s="16"/>
      <c r="D38" s="223" t="s">
        <v>93</v>
      </c>
      <c r="E38" s="336">
        <v>32</v>
      </c>
      <c r="F38" s="175" t="s">
        <v>2021</v>
      </c>
      <c r="G38" s="27">
        <v>2024</v>
      </c>
      <c r="H38" s="245" t="s">
        <v>130</v>
      </c>
      <c r="I38" s="64">
        <v>50</v>
      </c>
      <c r="J38" s="4">
        <v>48</v>
      </c>
      <c r="K38" s="4">
        <f t="shared" si="2"/>
        <v>48</v>
      </c>
      <c r="L38" s="315"/>
      <c r="M38" s="5">
        <f t="shared" si="7"/>
        <v>0</v>
      </c>
      <c r="N38" s="131"/>
      <c r="O38" s="286"/>
    </row>
    <row r="39" spans="1:15" s="97" customFormat="1">
      <c r="A39" s="159">
        <v>45911</v>
      </c>
      <c r="B39" s="223" t="s">
        <v>4388</v>
      </c>
      <c r="C39" s="16"/>
      <c r="D39" s="223" t="s">
        <v>146</v>
      </c>
      <c r="E39" s="336">
        <v>64</v>
      </c>
      <c r="F39" s="175" t="s">
        <v>2021</v>
      </c>
      <c r="G39" s="27">
        <v>2025</v>
      </c>
      <c r="H39" s="245" t="s">
        <v>130</v>
      </c>
      <c r="I39" s="64">
        <v>300</v>
      </c>
      <c r="J39" s="4">
        <v>68</v>
      </c>
      <c r="K39" s="4">
        <f t="shared" si="2"/>
        <v>68</v>
      </c>
      <c r="L39" s="315"/>
      <c r="M39" s="5">
        <v>0</v>
      </c>
      <c r="N39" s="131" t="s">
        <v>4389</v>
      </c>
      <c r="O39" s="286"/>
    </row>
    <row r="40" spans="1:15" s="97" customFormat="1">
      <c r="A40" s="159">
        <v>10591</v>
      </c>
      <c r="B40" s="223" t="s">
        <v>2732</v>
      </c>
      <c r="C40" s="16"/>
      <c r="D40" s="223" t="s">
        <v>93</v>
      </c>
      <c r="E40" s="336">
        <v>96</v>
      </c>
      <c r="F40" s="175" t="s">
        <v>1171</v>
      </c>
      <c r="G40" s="29">
        <v>2025</v>
      </c>
      <c r="H40" s="29" t="s">
        <v>130</v>
      </c>
      <c r="I40" s="66">
        <v>50</v>
      </c>
      <c r="J40" s="4">
        <v>80</v>
      </c>
      <c r="K40" s="4">
        <f t="shared" si="2"/>
        <v>80</v>
      </c>
      <c r="L40" s="318"/>
      <c r="M40" s="5">
        <f t="shared" si="7"/>
        <v>0</v>
      </c>
      <c r="N40" s="224" t="s">
        <v>4129</v>
      </c>
    </row>
    <row r="41" spans="1:15" ht="21.75" customHeight="1">
      <c r="A41" s="159" t="s">
        <v>2227</v>
      </c>
      <c r="B41" s="109" t="s">
        <v>2228</v>
      </c>
      <c r="C41" s="17" t="s">
        <v>2164</v>
      </c>
      <c r="D41" s="109" t="s">
        <v>102</v>
      </c>
      <c r="E41" s="337">
        <v>112</v>
      </c>
      <c r="F41" s="80" t="s">
        <v>2021</v>
      </c>
      <c r="G41" s="28">
        <v>2021</v>
      </c>
      <c r="H41" s="28" t="s">
        <v>112</v>
      </c>
      <c r="I41" s="42">
        <v>20</v>
      </c>
      <c r="J41" s="5">
        <v>160</v>
      </c>
      <c r="K41" s="5">
        <f>ROUND(J41*(1-$C$11/100),1)</f>
        <v>160</v>
      </c>
      <c r="L41" s="314"/>
      <c r="M41" s="5">
        <f t="shared" si="7"/>
        <v>0</v>
      </c>
      <c r="N41" s="132"/>
    </row>
    <row r="42" spans="1:15" s="97" customFormat="1" ht="21.75" customHeight="1">
      <c r="A42" s="159">
        <v>15465</v>
      </c>
      <c r="B42" s="223" t="s">
        <v>3603</v>
      </c>
      <c r="C42" s="16"/>
      <c r="D42" s="223" t="s">
        <v>93</v>
      </c>
      <c r="E42" s="336">
        <v>112</v>
      </c>
      <c r="F42" s="175" t="s">
        <v>1171</v>
      </c>
      <c r="G42" s="29">
        <v>2025</v>
      </c>
      <c r="H42" s="29" t="s">
        <v>130</v>
      </c>
      <c r="I42" s="66">
        <v>50</v>
      </c>
      <c r="J42" s="4">
        <v>85</v>
      </c>
      <c r="K42" s="4">
        <f t="shared" ref="K42" si="8">ROUND(J42*(1-$C$11/100),1)</f>
        <v>85</v>
      </c>
      <c r="L42" s="318"/>
      <c r="M42" s="5">
        <f t="shared" ref="M42" si="9">SUM(L42*K42)</f>
        <v>0</v>
      </c>
      <c r="N42" s="131" t="s">
        <v>3982</v>
      </c>
    </row>
    <row r="43" spans="1:15" s="97" customFormat="1" ht="21.75" customHeight="1" thickBot="1">
      <c r="A43" s="159">
        <v>46013</v>
      </c>
      <c r="B43" s="223" t="s">
        <v>3979</v>
      </c>
      <c r="C43" s="390"/>
      <c r="D43" s="223" t="s">
        <v>304</v>
      </c>
      <c r="E43" s="336">
        <v>608</v>
      </c>
      <c r="F43" s="175" t="s">
        <v>2021</v>
      </c>
      <c r="G43" s="29">
        <v>2025</v>
      </c>
      <c r="H43" s="29" t="s">
        <v>238</v>
      </c>
      <c r="I43" s="66">
        <v>16</v>
      </c>
      <c r="J43" s="4">
        <v>550</v>
      </c>
      <c r="K43" s="4">
        <f>ROUND(J43*(1-$C$11/100),1)</f>
        <v>550</v>
      </c>
      <c r="L43" s="315"/>
      <c r="M43" s="4">
        <f t="shared" ref="M43" si="10">SUM(L43*K43)</f>
        <v>0</v>
      </c>
      <c r="N43" s="131" t="s">
        <v>3980</v>
      </c>
    </row>
    <row r="44" spans="1:15" s="101" customFormat="1" ht="21" customHeight="1" outlineLevel="1" thickBot="1">
      <c r="A44" s="159"/>
      <c r="B44" s="297" t="s">
        <v>4149</v>
      </c>
      <c r="C44" s="16"/>
      <c r="D44" s="223"/>
      <c r="E44" s="336"/>
      <c r="F44" s="175"/>
      <c r="G44" s="29"/>
      <c r="H44" s="29"/>
      <c r="I44" s="66"/>
      <c r="J44" s="4"/>
      <c r="K44" s="4"/>
      <c r="L44" s="318"/>
      <c r="M44" s="5"/>
      <c r="N44" s="224"/>
      <c r="O44" s="97"/>
    </row>
    <row r="45" spans="1:15" s="101" customFormat="1" ht="47.25" customHeight="1" outlineLevel="1">
      <c r="A45" s="404">
        <v>46300</v>
      </c>
      <c r="B45" s="310" t="s">
        <v>4326</v>
      </c>
      <c r="C45" s="311"/>
      <c r="D45" s="312" t="s">
        <v>102</v>
      </c>
      <c r="E45" s="101">
        <v>160</v>
      </c>
      <c r="F45" s="175" t="s">
        <v>1171</v>
      </c>
      <c r="G45" s="29">
        <v>2025</v>
      </c>
      <c r="H45" s="29" t="s">
        <v>130</v>
      </c>
      <c r="I45" s="66">
        <v>30</v>
      </c>
      <c r="J45" s="4">
        <v>155</v>
      </c>
      <c r="K45" s="4">
        <f t="shared" ref="K45" si="11">ROUND(J45*(1-$C$11/100),1)</f>
        <v>155</v>
      </c>
      <c r="L45" s="318"/>
      <c r="M45" s="4">
        <f t="shared" ref="M45" si="12">SUM(L45*K45)</f>
        <v>0</v>
      </c>
      <c r="N45" s="224" t="s">
        <v>4330</v>
      </c>
      <c r="O45" s="3"/>
    </row>
    <row r="46" spans="1:15" s="101" customFormat="1" ht="47.25" customHeight="1" outlineLevel="1">
      <c r="A46" s="404">
        <v>46301</v>
      </c>
      <c r="B46" s="310" t="s">
        <v>4327</v>
      </c>
      <c r="C46" s="311"/>
      <c r="D46" s="312" t="s">
        <v>102</v>
      </c>
      <c r="E46" s="101">
        <v>160</v>
      </c>
      <c r="F46" s="175" t="s">
        <v>1171</v>
      </c>
      <c r="G46" s="29">
        <v>2025</v>
      </c>
      <c r="H46" s="29" t="s">
        <v>130</v>
      </c>
      <c r="I46" s="66">
        <v>30</v>
      </c>
      <c r="J46" s="4">
        <v>155</v>
      </c>
      <c r="K46" s="4">
        <f t="shared" ref="K46:K48" si="13">ROUND(J46*(1-$C$11/100),1)</f>
        <v>155</v>
      </c>
      <c r="L46" s="318"/>
      <c r="M46" s="4">
        <f t="shared" ref="M46:M48" si="14">SUM(L46*K46)</f>
        <v>0</v>
      </c>
      <c r="N46" s="224" t="s">
        <v>4331</v>
      </c>
      <c r="O46" s="3"/>
    </row>
    <row r="47" spans="1:15" s="101" customFormat="1" ht="47.25" customHeight="1" outlineLevel="1">
      <c r="A47" s="404">
        <v>46302</v>
      </c>
      <c r="B47" s="310" t="s">
        <v>4328</v>
      </c>
      <c r="C47" s="311"/>
      <c r="D47" s="312" t="s">
        <v>102</v>
      </c>
      <c r="E47" s="101">
        <v>160</v>
      </c>
      <c r="F47" s="175" t="s">
        <v>1171</v>
      </c>
      <c r="G47" s="29">
        <v>2025</v>
      </c>
      <c r="H47" s="29" t="s">
        <v>130</v>
      </c>
      <c r="I47" s="66">
        <v>30</v>
      </c>
      <c r="J47" s="4">
        <v>155</v>
      </c>
      <c r="K47" s="4">
        <f t="shared" si="13"/>
        <v>155</v>
      </c>
      <c r="L47" s="318"/>
      <c r="M47" s="4">
        <f t="shared" si="14"/>
        <v>0</v>
      </c>
      <c r="N47" s="224" t="s">
        <v>4332</v>
      </c>
      <c r="O47" s="3"/>
    </row>
    <row r="48" spans="1:15" s="101" customFormat="1" ht="47.25" customHeight="1" outlineLevel="1">
      <c r="A48" s="404">
        <v>46303</v>
      </c>
      <c r="B48" s="310" t="s">
        <v>4329</v>
      </c>
      <c r="C48" s="311"/>
      <c r="D48" s="312" t="s">
        <v>102</v>
      </c>
      <c r="E48" s="101">
        <v>160</v>
      </c>
      <c r="F48" s="175" t="s">
        <v>1171</v>
      </c>
      <c r="G48" s="29">
        <v>2025</v>
      </c>
      <c r="H48" s="29" t="s">
        <v>130</v>
      </c>
      <c r="I48" s="66">
        <v>30</v>
      </c>
      <c r="J48" s="4">
        <v>155</v>
      </c>
      <c r="K48" s="4">
        <f t="shared" si="13"/>
        <v>155</v>
      </c>
      <c r="L48" s="318"/>
      <c r="M48" s="4">
        <f t="shared" si="14"/>
        <v>0</v>
      </c>
      <c r="N48" s="224" t="s">
        <v>4333</v>
      </c>
      <c r="O48" s="3"/>
    </row>
    <row r="49" spans="1:15" s="101" customFormat="1" ht="47.25" customHeight="1" outlineLevel="1">
      <c r="A49" s="404">
        <v>46239</v>
      </c>
      <c r="B49" s="310" t="s">
        <v>4308</v>
      </c>
      <c r="C49" s="311" t="s">
        <v>4214</v>
      </c>
      <c r="D49" s="312" t="s">
        <v>2800</v>
      </c>
      <c r="E49" s="101">
        <v>28</v>
      </c>
      <c r="F49" s="175" t="s">
        <v>1171</v>
      </c>
      <c r="G49" s="29">
        <v>2025</v>
      </c>
      <c r="H49" s="29" t="s">
        <v>130</v>
      </c>
      <c r="I49" s="66">
        <v>30</v>
      </c>
      <c r="J49" s="4">
        <v>490</v>
      </c>
      <c r="K49" s="4">
        <f t="shared" ref="K49" si="15">ROUND(J49*(1-$C$11/100),1)</f>
        <v>490</v>
      </c>
      <c r="L49" s="318"/>
      <c r="M49" s="4">
        <f t="shared" ref="M49" si="16">SUM(L49*K49)</f>
        <v>0</v>
      </c>
      <c r="N49" s="224" t="s">
        <v>4309</v>
      </c>
      <c r="O49" s="3"/>
    </row>
    <row r="50" spans="1:15" s="101" customFormat="1" ht="47.25" customHeight="1" outlineLevel="1">
      <c r="A50" s="404">
        <v>46200</v>
      </c>
      <c r="B50" s="310" t="s">
        <v>4237</v>
      </c>
      <c r="C50" s="311" t="s">
        <v>4238</v>
      </c>
      <c r="D50" s="312" t="s">
        <v>2800</v>
      </c>
      <c r="E50" s="101">
        <v>28</v>
      </c>
      <c r="F50" s="175" t="s">
        <v>1171</v>
      </c>
      <c r="G50" s="29">
        <v>2025</v>
      </c>
      <c r="H50" s="29" t="s">
        <v>130</v>
      </c>
      <c r="I50" s="66">
        <v>30</v>
      </c>
      <c r="J50" s="4">
        <v>490</v>
      </c>
      <c r="K50" s="4">
        <f t="shared" ref="K50" si="17">ROUND(J50*(1-$C$11/100),1)</f>
        <v>490</v>
      </c>
      <c r="L50" s="318"/>
      <c r="M50" s="4">
        <f t="shared" ref="M50" si="18">SUM(L50*K50)</f>
        <v>0</v>
      </c>
      <c r="N50" s="224" t="s">
        <v>4239</v>
      </c>
      <c r="O50" s="3"/>
    </row>
    <row r="51" spans="1:15" s="101" customFormat="1" ht="52.5" customHeight="1" outlineLevel="1">
      <c r="A51" s="404">
        <v>46238</v>
      </c>
      <c r="B51" s="310" t="s">
        <v>4310</v>
      </c>
      <c r="C51" s="311" t="s">
        <v>4289</v>
      </c>
      <c r="D51" s="312" t="s">
        <v>2800</v>
      </c>
      <c r="E51" s="101">
        <v>28</v>
      </c>
      <c r="F51" s="175" t="s">
        <v>1171</v>
      </c>
      <c r="G51" s="29">
        <v>2025</v>
      </c>
      <c r="H51" s="29" t="s">
        <v>130</v>
      </c>
      <c r="I51" s="66">
        <v>30</v>
      </c>
      <c r="J51" s="4">
        <v>490</v>
      </c>
      <c r="K51" s="4">
        <f t="shared" ref="K51" si="19">ROUND(J51*(1-$C$11/100),1)</f>
        <v>490</v>
      </c>
      <c r="L51" s="318"/>
      <c r="M51" s="4">
        <f t="shared" ref="M51" si="20">SUM(L51*K51)</f>
        <v>0</v>
      </c>
      <c r="N51" s="224" t="s">
        <v>4311</v>
      </c>
      <c r="O51" s="3"/>
    </row>
    <row r="52" spans="1:15" s="101" customFormat="1" ht="52.5" customHeight="1" outlineLevel="1" thickBot="1">
      <c r="A52" s="404">
        <v>46237</v>
      </c>
      <c r="B52" s="310" t="s">
        <v>4312</v>
      </c>
      <c r="C52" s="311" t="s">
        <v>4313</v>
      </c>
      <c r="D52" s="312" t="s">
        <v>2800</v>
      </c>
      <c r="E52" s="101">
        <v>28</v>
      </c>
      <c r="F52" s="175" t="s">
        <v>1171</v>
      </c>
      <c r="G52" s="29">
        <v>2025</v>
      </c>
      <c r="H52" s="29" t="s">
        <v>130</v>
      </c>
      <c r="I52" s="66">
        <v>30</v>
      </c>
      <c r="J52" s="4">
        <v>490</v>
      </c>
      <c r="K52" s="4">
        <f t="shared" ref="K52" si="21">ROUND(J52*(1-$C$11/100),1)</f>
        <v>490</v>
      </c>
      <c r="L52" s="318"/>
      <c r="M52" s="4">
        <f t="shared" ref="M52" si="22">SUM(L52*K52)</f>
        <v>0</v>
      </c>
      <c r="N52" s="224" t="s">
        <v>4314</v>
      </c>
      <c r="O52" s="3"/>
    </row>
    <row r="53" spans="1:15" s="97" customFormat="1" ht="16.5" thickBot="1">
      <c r="A53" s="159"/>
      <c r="B53" s="297" t="s">
        <v>92</v>
      </c>
      <c r="C53" s="16"/>
      <c r="D53" s="108"/>
      <c r="E53" s="338"/>
      <c r="F53" s="175"/>
      <c r="G53" s="27"/>
      <c r="H53" s="27"/>
      <c r="I53" s="64"/>
      <c r="J53" s="4"/>
      <c r="K53" s="4"/>
      <c r="L53" s="322"/>
      <c r="M53" s="5"/>
      <c r="N53" s="131"/>
      <c r="O53" s="101"/>
    </row>
    <row r="54" spans="1:15" s="97" customFormat="1">
      <c r="A54" s="159">
        <v>44350</v>
      </c>
      <c r="B54" s="175" t="s">
        <v>4666</v>
      </c>
      <c r="C54" s="108"/>
      <c r="D54" s="223" t="s">
        <v>102</v>
      </c>
      <c r="E54" s="339">
        <v>32</v>
      </c>
      <c r="F54" s="175" t="s">
        <v>1171</v>
      </c>
      <c r="G54" s="64">
        <v>2025</v>
      </c>
      <c r="H54" s="29" t="s">
        <v>130</v>
      </c>
      <c r="I54" s="29">
        <v>50</v>
      </c>
      <c r="J54" s="4">
        <v>55</v>
      </c>
      <c r="K54" s="4">
        <f t="shared" ref="K54" si="23">ROUND(J54*(1-$C$11/100),1)</f>
        <v>55</v>
      </c>
      <c r="L54" s="320"/>
      <c r="M54" s="4">
        <f>SUM(L54*K54)</f>
        <v>0</v>
      </c>
      <c r="N54" s="131" t="s">
        <v>4667</v>
      </c>
      <c r="O54" s="101"/>
    </row>
    <row r="55" spans="1:15" outlineLevel="1">
      <c r="A55" s="159">
        <v>31501</v>
      </c>
      <c r="B55" s="80" t="s">
        <v>2745</v>
      </c>
      <c r="C55" s="79" t="s">
        <v>2746</v>
      </c>
      <c r="D55" s="109" t="s">
        <v>93</v>
      </c>
      <c r="E55" s="340">
        <v>32</v>
      </c>
      <c r="F55" s="80" t="s">
        <v>1171</v>
      </c>
      <c r="G55" s="63">
        <v>2023</v>
      </c>
      <c r="H55" s="28" t="s">
        <v>130</v>
      </c>
      <c r="I55" s="28">
        <v>50</v>
      </c>
      <c r="J55" s="5">
        <v>35</v>
      </c>
      <c r="K55" s="5">
        <f t="shared" ref="K55:K62" si="24">ROUND(J55*(1-$C$11/100),1)</f>
        <v>35</v>
      </c>
      <c r="L55" s="321"/>
      <c r="M55" s="5">
        <f>SUM(L55*K55)</f>
        <v>0</v>
      </c>
      <c r="N55" s="132"/>
      <c r="O55" s="94"/>
    </row>
    <row r="56" spans="1:15" outlineLevel="1">
      <c r="A56" s="159">
        <v>1096</v>
      </c>
      <c r="B56" s="80" t="s">
        <v>3015</v>
      </c>
      <c r="C56" s="79" t="s">
        <v>3016</v>
      </c>
      <c r="D56" s="109" t="s">
        <v>45</v>
      </c>
      <c r="E56" s="346">
        <v>32</v>
      </c>
      <c r="F56" s="80" t="s">
        <v>1171</v>
      </c>
      <c r="G56" s="63">
        <v>2023</v>
      </c>
      <c r="H56" s="28" t="s">
        <v>130</v>
      </c>
      <c r="I56" s="28">
        <v>50</v>
      </c>
      <c r="J56" s="5">
        <v>45</v>
      </c>
      <c r="K56" s="5">
        <f t="shared" si="24"/>
        <v>45</v>
      </c>
      <c r="L56" s="321"/>
      <c r="M56" s="5">
        <f>SUM(L56*K56)</f>
        <v>0</v>
      </c>
      <c r="N56" s="132"/>
      <c r="O56" s="94"/>
    </row>
    <row r="57" spans="1:15" outlineLevel="1">
      <c r="A57" s="159">
        <v>13985</v>
      </c>
      <c r="B57" s="109" t="s">
        <v>695</v>
      </c>
      <c r="C57" s="17" t="s">
        <v>696</v>
      </c>
      <c r="D57" s="79" t="s">
        <v>115</v>
      </c>
      <c r="E57" s="340">
        <v>80</v>
      </c>
      <c r="F57" s="80" t="s">
        <v>52</v>
      </c>
      <c r="G57" s="28">
        <v>2016</v>
      </c>
      <c r="H57" s="28" t="s">
        <v>130</v>
      </c>
      <c r="I57" s="42">
        <v>50</v>
      </c>
      <c r="J57" s="5">
        <v>50</v>
      </c>
      <c r="K57" s="5">
        <f t="shared" si="24"/>
        <v>50</v>
      </c>
      <c r="L57" s="321"/>
      <c r="M57" s="5">
        <f>SUM(L57*K57)</f>
        <v>0</v>
      </c>
      <c r="N57" s="132"/>
      <c r="O57" s="94"/>
    </row>
    <row r="58" spans="1:15" outlineLevel="1">
      <c r="A58" s="159">
        <v>39450</v>
      </c>
      <c r="B58" s="80" t="s">
        <v>1172</v>
      </c>
      <c r="C58" s="17" t="s">
        <v>1173</v>
      </c>
      <c r="D58" s="79" t="s">
        <v>175</v>
      </c>
      <c r="E58" s="346">
        <v>128</v>
      </c>
      <c r="F58" s="80" t="s">
        <v>52</v>
      </c>
      <c r="G58" s="26">
        <v>2017</v>
      </c>
      <c r="H58" s="28" t="s">
        <v>112</v>
      </c>
      <c r="I58" s="63">
        <v>26</v>
      </c>
      <c r="J58" s="5">
        <v>135</v>
      </c>
      <c r="K58" s="5">
        <f t="shared" si="24"/>
        <v>135</v>
      </c>
      <c r="L58" s="323"/>
      <c r="M58" s="5">
        <f t="shared" ref="M58:M93" si="25">SUM(L58*K58)</f>
        <v>0</v>
      </c>
      <c r="N58" s="30"/>
      <c r="O58" s="97"/>
    </row>
    <row r="59" spans="1:15" outlineLevel="1">
      <c r="A59" s="159">
        <v>20675</v>
      </c>
      <c r="B59" s="80" t="s">
        <v>2917</v>
      </c>
      <c r="C59" s="17" t="s">
        <v>256</v>
      </c>
      <c r="D59" s="79" t="s">
        <v>115</v>
      </c>
      <c r="E59" s="346">
        <v>784</v>
      </c>
      <c r="F59" s="80" t="s">
        <v>52</v>
      </c>
      <c r="G59" s="26">
        <v>2023</v>
      </c>
      <c r="H59" s="28" t="s">
        <v>112</v>
      </c>
      <c r="I59" s="63">
        <v>6</v>
      </c>
      <c r="J59" s="5">
        <v>998</v>
      </c>
      <c r="K59" s="5">
        <f t="shared" si="24"/>
        <v>998</v>
      </c>
      <c r="L59" s="323"/>
      <c r="M59" s="5">
        <f t="shared" si="25"/>
        <v>0</v>
      </c>
      <c r="N59" s="30"/>
    </row>
    <row r="60" spans="1:15" outlineLevel="1">
      <c r="A60" s="159">
        <v>41905</v>
      </c>
      <c r="B60" s="80" t="s">
        <v>2648</v>
      </c>
      <c r="C60" s="17" t="s">
        <v>2647</v>
      </c>
      <c r="D60" s="79" t="s">
        <v>63</v>
      </c>
      <c r="E60" s="346">
        <v>400</v>
      </c>
      <c r="F60" s="80" t="s">
        <v>52</v>
      </c>
      <c r="G60" s="26">
        <v>2022</v>
      </c>
      <c r="H60" s="28" t="s">
        <v>238</v>
      </c>
      <c r="I60" s="63">
        <v>8</v>
      </c>
      <c r="J60" s="5">
        <v>580</v>
      </c>
      <c r="K60" s="5">
        <f t="shared" si="24"/>
        <v>580</v>
      </c>
      <c r="L60" s="323"/>
      <c r="M60" s="5">
        <f>SUM(L60*K60)</f>
        <v>0</v>
      </c>
      <c r="N60" s="30"/>
    </row>
    <row r="61" spans="1:15" s="97" customFormat="1" outlineLevel="1">
      <c r="A61" s="159">
        <v>14162</v>
      </c>
      <c r="B61" s="175" t="s">
        <v>3860</v>
      </c>
      <c r="C61" s="16" t="s">
        <v>3861</v>
      </c>
      <c r="D61" s="108" t="s">
        <v>115</v>
      </c>
      <c r="E61" s="338">
        <v>64</v>
      </c>
      <c r="F61" s="175" t="s">
        <v>52</v>
      </c>
      <c r="G61" s="27">
        <v>2025</v>
      </c>
      <c r="H61" s="29" t="s">
        <v>130</v>
      </c>
      <c r="I61" s="64">
        <v>50</v>
      </c>
      <c r="J61" s="4">
        <v>80</v>
      </c>
      <c r="K61" s="4">
        <f t="shared" ref="K61" si="26">ROUND(J61*(1-$C$11/100),1)</f>
        <v>80</v>
      </c>
      <c r="L61" s="322"/>
      <c r="M61" s="4">
        <f t="shared" ref="M61" si="27">SUM(L61*K61)</f>
        <v>0</v>
      </c>
      <c r="N61" s="224"/>
    </row>
    <row r="62" spans="1:15" s="94" customFormat="1" ht="15.75" outlineLevel="1" thickBot="1">
      <c r="A62" s="159">
        <v>39449</v>
      </c>
      <c r="B62" s="110" t="s">
        <v>1174</v>
      </c>
      <c r="C62" s="41" t="s">
        <v>1173</v>
      </c>
      <c r="D62" s="109" t="s">
        <v>175</v>
      </c>
      <c r="E62" s="347">
        <v>112</v>
      </c>
      <c r="F62" s="80" t="s">
        <v>52</v>
      </c>
      <c r="G62" s="42">
        <v>2017</v>
      </c>
      <c r="H62" s="28" t="s">
        <v>112</v>
      </c>
      <c r="I62" s="42">
        <v>30</v>
      </c>
      <c r="J62" s="5">
        <v>125</v>
      </c>
      <c r="K62" s="5">
        <f t="shared" si="24"/>
        <v>125</v>
      </c>
      <c r="L62" s="324"/>
      <c r="M62" s="5">
        <f t="shared" si="25"/>
        <v>0</v>
      </c>
      <c r="N62" s="65"/>
      <c r="O62" s="3"/>
    </row>
    <row r="63" spans="1:15" s="101" customFormat="1" ht="27.6" customHeight="1" thickBot="1">
      <c r="A63" s="159"/>
      <c r="B63" s="382" t="s">
        <v>89</v>
      </c>
      <c r="C63" s="16"/>
      <c r="D63" s="108"/>
      <c r="E63" s="339"/>
      <c r="F63" s="183"/>
      <c r="G63" s="29"/>
      <c r="H63" s="29"/>
      <c r="I63" s="66"/>
      <c r="J63" s="4"/>
      <c r="K63" s="4"/>
      <c r="L63" s="320"/>
      <c r="M63" s="5"/>
      <c r="N63" s="224"/>
      <c r="O63" s="97"/>
    </row>
    <row r="64" spans="1:15" s="101" customFormat="1" ht="27.6" customHeight="1">
      <c r="A64" s="159">
        <v>12849</v>
      </c>
      <c r="B64" s="223" t="s">
        <v>4843</v>
      </c>
      <c r="C64" s="16" t="s">
        <v>2020</v>
      </c>
      <c r="D64" s="108" t="s">
        <v>175</v>
      </c>
      <c r="E64" s="349">
        <v>104</v>
      </c>
      <c r="F64" s="223" t="s">
        <v>1171</v>
      </c>
      <c r="G64" s="258">
        <v>2025</v>
      </c>
      <c r="H64" s="258" t="s">
        <v>112</v>
      </c>
      <c r="I64" s="259">
        <v>14</v>
      </c>
      <c r="J64" s="4">
        <v>610</v>
      </c>
      <c r="K64" s="4">
        <f t="shared" ref="K64:K69" si="28">ROUND(J64*(1-$C$11/100),1)</f>
        <v>610</v>
      </c>
      <c r="L64" s="320"/>
      <c r="M64" s="4">
        <f t="shared" ref="M64" si="29">SUM(L64*K64)</f>
        <v>0</v>
      </c>
      <c r="N64" s="224" t="s">
        <v>4844</v>
      </c>
      <c r="O64" s="97"/>
    </row>
    <row r="65" spans="1:15" s="101" customFormat="1" ht="27.6" customHeight="1">
      <c r="A65" s="159">
        <v>45935</v>
      </c>
      <c r="B65" s="109" t="s">
        <v>3865</v>
      </c>
      <c r="C65" s="17" t="s">
        <v>313</v>
      </c>
      <c r="D65" s="79" t="s">
        <v>150</v>
      </c>
      <c r="E65" s="348">
        <v>96</v>
      </c>
      <c r="F65" s="109" t="s">
        <v>1171</v>
      </c>
      <c r="G65" s="33">
        <v>2024</v>
      </c>
      <c r="H65" s="33" t="s">
        <v>112</v>
      </c>
      <c r="I65" s="155">
        <v>16</v>
      </c>
      <c r="J65" s="5">
        <v>620</v>
      </c>
      <c r="K65" s="5">
        <f t="shared" si="28"/>
        <v>620</v>
      </c>
      <c r="L65" s="321"/>
      <c r="M65" s="5">
        <f t="shared" si="25"/>
        <v>0</v>
      </c>
      <c r="N65" s="30"/>
      <c r="O65" s="97"/>
    </row>
    <row r="66" spans="1:15" s="101" customFormat="1" ht="27.6" customHeight="1">
      <c r="A66" s="159">
        <v>45242</v>
      </c>
      <c r="B66" s="109" t="s">
        <v>3068</v>
      </c>
      <c r="C66" s="17" t="s">
        <v>2630</v>
      </c>
      <c r="D66" s="79" t="s">
        <v>150</v>
      </c>
      <c r="E66" s="348">
        <v>64</v>
      </c>
      <c r="F66" s="109" t="s">
        <v>1171</v>
      </c>
      <c r="G66" s="33">
        <v>2023</v>
      </c>
      <c r="H66" s="33" t="s">
        <v>112</v>
      </c>
      <c r="I66" s="155">
        <v>20</v>
      </c>
      <c r="J66" s="5">
        <v>398</v>
      </c>
      <c r="K66" s="5">
        <f t="shared" si="28"/>
        <v>398</v>
      </c>
      <c r="L66" s="321"/>
      <c r="M66" s="5">
        <f t="shared" ref="M66" si="30">SUM(L66*K66)</f>
        <v>0</v>
      </c>
      <c r="N66" s="132"/>
      <c r="O66" s="97"/>
    </row>
    <row r="67" spans="1:15" s="101" customFormat="1" ht="27.6" customHeight="1">
      <c r="A67" s="159">
        <v>47431</v>
      </c>
      <c r="B67" s="223" t="s">
        <v>4651</v>
      </c>
      <c r="C67" s="16" t="s">
        <v>313</v>
      </c>
      <c r="D67" s="108" t="s">
        <v>185</v>
      </c>
      <c r="E67" s="349">
        <v>80</v>
      </c>
      <c r="F67" s="223" t="s">
        <v>1171</v>
      </c>
      <c r="G67" s="258">
        <v>2025</v>
      </c>
      <c r="H67" s="258" t="s">
        <v>112</v>
      </c>
      <c r="I67" s="259">
        <v>16</v>
      </c>
      <c r="J67" s="4">
        <v>660</v>
      </c>
      <c r="K67" s="4">
        <f t="shared" si="28"/>
        <v>660</v>
      </c>
      <c r="L67" s="320"/>
      <c r="M67" s="4">
        <f t="shared" si="25"/>
        <v>0</v>
      </c>
      <c r="N67" s="224" t="s">
        <v>4652</v>
      </c>
      <c r="O67" s="97"/>
    </row>
    <row r="68" spans="1:15" outlineLevel="1">
      <c r="A68" s="159">
        <v>38627</v>
      </c>
      <c r="B68" s="109" t="s">
        <v>998</v>
      </c>
      <c r="C68" s="17" t="s">
        <v>313</v>
      </c>
      <c r="D68" s="79" t="s">
        <v>150</v>
      </c>
      <c r="E68" s="348">
        <v>32</v>
      </c>
      <c r="F68" s="109" t="s">
        <v>52</v>
      </c>
      <c r="G68" s="33">
        <v>2017</v>
      </c>
      <c r="H68" s="33" t="s">
        <v>130</v>
      </c>
      <c r="I68" s="155">
        <v>40</v>
      </c>
      <c r="J68" s="5">
        <v>96</v>
      </c>
      <c r="K68" s="5">
        <f t="shared" si="28"/>
        <v>96</v>
      </c>
      <c r="L68" s="321"/>
      <c r="M68" s="5">
        <f t="shared" si="25"/>
        <v>0</v>
      </c>
      <c r="N68" s="132"/>
      <c r="O68" s="101"/>
    </row>
    <row r="69" spans="1:15" s="97" customFormat="1" ht="21" customHeight="1" outlineLevel="1" thickBot="1">
      <c r="A69" s="159">
        <v>34764</v>
      </c>
      <c r="B69" s="223" t="s">
        <v>4715</v>
      </c>
      <c r="C69" s="16" t="s">
        <v>2630</v>
      </c>
      <c r="D69" s="108" t="s">
        <v>174</v>
      </c>
      <c r="E69" s="349">
        <v>16</v>
      </c>
      <c r="F69" s="223" t="s">
        <v>1171</v>
      </c>
      <c r="G69" s="258">
        <v>2025</v>
      </c>
      <c r="H69" s="258" t="s">
        <v>1936</v>
      </c>
      <c r="I69" s="259">
        <v>50</v>
      </c>
      <c r="J69" s="4">
        <v>175</v>
      </c>
      <c r="K69" s="4">
        <f t="shared" si="28"/>
        <v>175</v>
      </c>
      <c r="L69" s="320"/>
      <c r="M69" s="4">
        <f t="shared" si="25"/>
        <v>0</v>
      </c>
      <c r="N69" s="131" t="s">
        <v>4716</v>
      </c>
      <c r="O69" s="101"/>
    </row>
    <row r="70" spans="1:15" s="97" customFormat="1" ht="21.6" customHeight="1" thickBot="1">
      <c r="A70" s="159"/>
      <c r="B70" s="89" t="s">
        <v>502</v>
      </c>
      <c r="C70" s="16"/>
      <c r="D70" s="108"/>
      <c r="E70" s="338"/>
      <c r="F70" s="175"/>
      <c r="G70" s="27"/>
      <c r="H70" s="27"/>
      <c r="I70" s="64"/>
      <c r="J70" s="4"/>
      <c r="K70" s="4"/>
      <c r="L70" s="322"/>
      <c r="M70" s="5"/>
      <c r="N70" s="131"/>
    </row>
    <row r="71" spans="1:15" ht="17.25" customHeight="1" outlineLevel="1">
      <c r="A71" s="159">
        <v>17939</v>
      </c>
      <c r="B71" s="147" t="s">
        <v>2605</v>
      </c>
      <c r="C71" s="17" t="s">
        <v>3227</v>
      </c>
      <c r="D71" s="79" t="s">
        <v>115</v>
      </c>
      <c r="E71" s="346">
        <v>384</v>
      </c>
      <c r="F71" s="147" t="s">
        <v>52</v>
      </c>
      <c r="G71" s="26">
        <v>2007</v>
      </c>
      <c r="H71" s="26" t="s">
        <v>112</v>
      </c>
      <c r="I71" s="63">
        <v>14</v>
      </c>
      <c r="J71" s="5">
        <v>350</v>
      </c>
      <c r="K71" s="5">
        <f>ROUND(J71*(1-$C$11/100),1)</f>
        <v>350</v>
      </c>
      <c r="L71" s="314"/>
      <c r="M71" s="5">
        <f t="shared" si="25"/>
        <v>0</v>
      </c>
      <c r="N71" s="132" t="s">
        <v>1670</v>
      </c>
      <c r="O71" s="97"/>
    </row>
    <row r="72" spans="1:15" ht="17.25" customHeight="1" outlineLevel="1" thickBot="1">
      <c r="A72" s="159" t="s">
        <v>1668</v>
      </c>
      <c r="B72" s="147" t="s">
        <v>1669</v>
      </c>
      <c r="C72" s="17" t="s">
        <v>3227</v>
      </c>
      <c r="D72" s="79" t="s">
        <v>115</v>
      </c>
      <c r="E72" s="346">
        <v>336</v>
      </c>
      <c r="F72" s="147" t="s">
        <v>52</v>
      </c>
      <c r="G72" s="26">
        <v>2008</v>
      </c>
      <c r="H72" s="26" t="s">
        <v>112</v>
      </c>
      <c r="I72" s="63">
        <v>20</v>
      </c>
      <c r="J72" s="5">
        <v>350</v>
      </c>
      <c r="K72" s="5">
        <f>ROUND(J72*(1-$C$11/100),1)</f>
        <v>350</v>
      </c>
      <c r="L72" s="314"/>
      <c r="M72" s="5">
        <f t="shared" si="25"/>
        <v>0</v>
      </c>
      <c r="N72" s="132" t="s">
        <v>1671</v>
      </c>
      <c r="O72" s="97"/>
    </row>
    <row r="73" spans="1:15" ht="17.25" customHeight="1" outlineLevel="1" thickBot="1">
      <c r="A73" s="159"/>
      <c r="B73" s="382" t="s">
        <v>3225</v>
      </c>
      <c r="C73" s="17"/>
      <c r="D73" s="79"/>
      <c r="E73" s="346"/>
      <c r="F73" s="147"/>
      <c r="G73" s="26"/>
      <c r="H73" s="26"/>
      <c r="I73" s="63"/>
      <c r="J73" s="5"/>
      <c r="K73" s="5"/>
      <c r="L73" s="314"/>
      <c r="M73" s="5"/>
      <c r="N73" s="132"/>
      <c r="O73" s="97"/>
    </row>
    <row r="74" spans="1:15" ht="17.25" customHeight="1" outlineLevel="1">
      <c r="A74" s="159">
        <v>11707</v>
      </c>
      <c r="B74" s="147" t="s">
        <v>3229</v>
      </c>
      <c r="C74" s="17" t="s">
        <v>3226</v>
      </c>
      <c r="D74" s="79" t="s">
        <v>115</v>
      </c>
      <c r="E74" s="346">
        <v>320</v>
      </c>
      <c r="F74" s="147" t="s">
        <v>52</v>
      </c>
      <c r="G74" s="26">
        <v>2006</v>
      </c>
      <c r="H74" s="26" t="s">
        <v>112</v>
      </c>
      <c r="I74" s="63">
        <v>20</v>
      </c>
      <c r="J74" s="5">
        <v>420</v>
      </c>
      <c r="K74" s="5">
        <f t="shared" ref="K74:K93" si="31">ROUND(J74*(1-$C$11/100),1)</f>
        <v>420</v>
      </c>
      <c r="L74" s="314"/>
      <c r="M74" s="5">
        <f t="shared" si="25"/>
        <v>0</v>
      </c>
      <c r="N74" s="132" t="s">
        <v>3228</v>
      </c>
      <c r="O74" s="97"/>
    </row>
    <row r="75" spans="1:15" ht="17.25" customHeight="1" outlineLevel="1">
      <c r="A75" s="159">
        <v>12344</v>
      </c>
      <c r="B75" s="147" t="s">
        <v>3230</v>
      </c>
      <c r="C75" s="17" t="s">
        <v>3226</v>
      </c>
      <c r="D75" s="79" t="s">
        <v>115</v>
      </c>
      <c r="E75" s="346">
        <v>400</v>
      </c>
      <c r="F75" s="147" t="s">
        <v>52</v>
      </c>
      <c r="G75" s="26">
        <v>2015</v>
      </c>
      <c r="H75" s="26" t="s">
        <v>112</v>
      </c>
      <c r="I75" s="63">
        <v>10</v>
      </c>
      <c r="J75" s="5">
        <v>560</v>
      </c>
      <c r="K75" s="5">
        <f t="shared" si="31"/>
        <v>560</v>
      </c>
      <c r="L75" s="314"/>
      <c r="M75" s="5">
        <f t="shared" si="25"/>
        <v>0</v>
      </c>
      <c r="N75" s="132" t="s">
        <v>3231</v>
      </c>
      <c r="O75" s="97"/>
    </row>
    <row r="76" spans="1:15" ht="17.25" customHeight="1" outlineLevel="1">
      <c r="A76" s="159">
        <v>12346</v>
      </c>
      <c r="B76" s="147" t="s">
        <v>3233</v>
      </c>
      <c r="C76" s="17" t="s">
        <v>3226</v>
      </c>
      <c r="D76" s="79" t="s">
        <v>115</v>
      </c>
      <c r="E76" s="346">
        <v>352</v>
      </c>
      <c r="F76" s="147" t="s">
        <v>52</v>
      </c>
      <c r="G76" s="26">
        <v>2015</v>
      </c>
      <c r="H76" s="26" t="s">
        <v>112</v>
      </c>
      <c r="I76" s="63">
        <v>10</v>
      </c>
      <c r="J76" s="5">
        <v>480</v>
      </c>
      <c r="K76" s="5">
        <f t="shared" si="31"/>
        <v>480</v>
      </c>
      <c r="L76" s="314"/>
      <c r="M76" s="5">
        <f t="shared" si="25"/>
        <v>0</v>
      </c>
      <c r="N76" s="132" t="s">
        <v>3232</v>
      </c>
      <c r="O76" s="97"/>
    </row>
    <row r="77" spans="1:15" ht="17.25" customHeight="1" outlineLevel="1">
      <c r="A77" s="159">
        <v>12836</v>
      </c>
      <c r="B77" s="147" t="s">
        <v>3234</v>
      </c>
      <c r="C77" s="17" t="s">
        <v>3226</v>
      </c>
      <c r="D77" s="79" t="s">
        <v>115</v>
      </c>
      <c r="E77" s="346">
        <v>256</v>
      </c>
      <c r="F77" s="147" t="s">
        <v>52</v>
      </c>
      <c r="G77" s="26">
        <v>2006</v>
      </c>
      <c r="H77" s="26" t="s">
        <v>112</v>
      </c>
      <c r="I77" s="63">
        <v>20</v>
      </c>
      <c r="J77" s="5">
        <v>395</v>
      </c>
      <c r="K77" s="5">
        <f t="shared" si="31"/>
        <v>395</v>
      </c>
      <c r="L77" s="314"/>
      <c r="M77" s="5">
        <f t="shared" si="25"/>
        <v>0</v>
      </c>
      <c r="N77" s="132" t="s">
        <v>3235</v>
      </c>
      <c r="O77" s="97"/>
    </row>
    <row r="78" spans="1:15" ht="17.25" customHeight="1" outlineLevel="1">
      <c r="A78" s="159">
        <v>13208</v>
      </c>
      <c r="B78" s="147" t="s">
        <v>3236</v>
      </c>
      <c r="C78" s="17" t="s">
        <v>3226</v>
      </c>
      <c r="D78" s="79" t="s">
        <v>115</v>
      </c>
      <c r="E78" s="346">
        <v>320</v>
      </c>
      <c r="F78" s="147" t="s">
        <v>52</v>
      </c>
      <c r="G78" s="26">
        <v>2006</v>
      </c>
      <c r="H78" s="26" t="s">
        <v>112</v>
      </c>
      <c r="I78" s="63">
        <v>22</v>
      </c>
      <c r="J78" s="5">
        <v>420</v>
      </c>
      <c r="K78" s="5">
        <f t="shared" si="31"/>
        <v>420</v>
      </c>
      <c r="L78" s="314"/>
      <c r="M78" s="5">
        <f t="shared" si="25"/>
        <v>0</v>
      </c>
      <c r="N78" s="132" t="s">
        <v>3237</v>
      </c>
      <c r="O78" s="97"/>
    </row>
    <row r="79" spans="1:15" ht="17.25" customHeight="1" outlineLevel="1">
      <c r="A79" s="159">
        <v>13281</v>
      </c>
      <c r="B79" s="147" t="s">
        <v>3238</v>
      </c>
      <c r="C79" s="17" t="s">
        <v>3226</v>
      </c>
      <c r="D79" s="79" t="s">
        <v>115</v>
      </c>
      <c r="E79" s="346">
        <v>384</v>
      </c>
      <c r="F79" s="147" t="s">
        <v>52</v>
      </c>
      <c r="G79" s="26">
        <v>2015</v>
      </c>
      <c r="H79" s="26" t="s">
        <v>112</v>
      </c>
      <c r="I79" s="63">
        <v>10</v>
      </c>
      <c r="J79" s="5">
        <v>480</v>
      </c>
      <c r="K79" s="5">
        <f t="shared" si="31"/>
        <v>480</v>
      </c>
      <c r="L79" s="314"/>
      <c r="M79" s="5">
        <f t="shared" si="25"/>
        <v>0</v>
      </c>
      <c r="N79" s="132" t="s">
        <v>3239</v>
      </c>
      <c r="O79" s="97"/>
    </row>
    <row r="80" spans="1:15" ht="17.25" customHeight="1" outlineLevel="1">
      <c r="A80" s="159">
        <v>13350</v>
      </c>
      <c r="B80" s="147" t="s">
        <v>4052</v>
      </c>
      <c r="C80" s="17" t="s">
        <v>3226</v>
      </c>
      <c r="D80" s="79" t="s">
        <v>115</v>
      </c>
      <c r="E80" s="346">
        <v>272</v>
      </c>
      <c r="F80" s="147" t="s">
        <v>52</v>
      </c>
      <c r="G80" s="26">
        <v>2013</v>
      </c>
      <c r="H80" s="26" t="s">
        <v>112</v>
      </c>
      <c r="I80" s="63">
        <v>16</v>
      </c>
      <c r="J80" s="5">
        <v>380</v>
      </c>
      <c r="K80" s="5">
        <f t="shared" si="31"/>
        <v>380</v>
      </c>
      <c r="L80" s="314"/>
      <c r="M80" s="5">
        <f t="shared" si="25"/>
        <v>0</v>
      </c>
      <c r="N80" s="132" t="s">
        <v>4053</v>
      </c>
      <c r="O80" s="97"/>
    </row>
    <row r="81" spans="1:15" ht="17.25" customHeight="1" outlineLevel="1">
      <c r="A81" s="159">
        <v>13433</v>
      </c>
      <c r="B81" s="147" t="s">
        <v>3242</v>
      </c>
      <c r="C81" s="17" t="s">
        <v>3226</v>
      </c>
      <c r="D81" s="79" t="s">
        <v>115</v>
      </c>
      <c r="E81" s="346">
        <v>320</v>
      </c>
      <c r="F81" s="147" t="s">
        <v>52</v>
      </c>
      <c r="G81" s="26">
        <v>2006</v>
      </c>
      <c r="H81" s="26" t="s">
        <v>112</v>
      </c>
      <c r="I81" s="63">
        <v>20</v>
      </c>
      <c r="J81" s="5">
        <v>395</v>
      </c>
      <c r="K81" s="5">
        <f t="shared" si="31"/>
        <v>395</v>
      </c>
      <c r="L81" s="314"/>
      <c r="M81" s="5">
        <f t="shared" si="25"/>
        <v>0</v>
      </c>
      <c r="N81" s="132" t="s">
        <v>4058</v>
      </c>
      <c r="O81" s="97"/>
    </row>
    <row r="82" spans="1:15" ht="17.25" customHeight="1" outlineLevel="1">
      <c r="A82" s="159">
        <v>13432</v>
      </c>
      <c r="B82" s="147" t="s">
        <v>3243</v>
      </c>
      <c r="C82" s="17" t="s">
        <v>3226</v>
      </c>
      <c r="D82" s="79" t="s">
        <v>115</v>
      </c>
      <c r="E82" s="346">
        <v>320</v>
      </c>
      <c r="F82" s="147" t="s">
        <v>52</v>
      </c>
      <c r="G82" s="26">
        <v>2006</v>
      </c>
      <c r="H82" s="26" t="s">
        <v>112</v>
      </c>
      <c r="I82" s="63">
        <v>20</v>
      </c>
      <c r="J82" s="5">
        <v>420</v>
      </c>
      <c r="K82" s="5">
        <f t="shared" si="31"/>
        <v>420</v>
      </c>
      <c r="L82" s="314"/>
      <c r="M82" s="5">
        <f t="shared" si="25"/>
        <v>0</v>
      </c>
      <c r="N82" s="132" t="s">
        <v>4059</v>
      </c>
      <c r="O82" s="97"/>
    </row>
    <row r="83" spans="1:15" ht="17.25" customHeight="1" outlineLevel="1">
      <c r="A83" s="159">
        <v>13879</v>
      </c>
      <c r="B83" s="147" t="s">
        <v>3244</v>
      </c>
      <c r="C83" s="17" t="s">
        <v>3226</v>
      </c>
      <c r="D83" s="79" t="s">
        <v>115</v>
      </c>
      <c r="E83" s="346">
        <v>368</v>
      </c>
      <c r="F83" s="147" t="s">
        <v>52</v>
      </c>
      <c r="G83" s="26">
        <v>2013</v>
      </c>
      <c r="H83" s="26" t="s">
        <v>112</v>
      </c>
      <c r="I83" s="63">
        <v>12</v>
      </c>
      <c r="J83" s="5">
        <v>480</v>
      </c>
      <c r="K83" s="5">
        <f t="shared" si="31"/>
        <v>480</v>
      </c>
      <c r="L83" s="314"/>
      <c r="M83" s="5">
        <f t="shared" si="25"/>
        <v>0</v>
      </c>
      <c r="N83" s="132" t="s">
        <v>4060</v>
      </c>
      <c r="O83" s="97"/>
    </row>
    <row r="84" spans="1:15" ht="17.25" customHeight="1" outlineLevel="1">
      <c r="A84" s="159">
        <v>13878</v>
      </c>
      <c r="B84" s="147" t="s">
        <v>3245</v>
      </c>
      <c r="C84" s="17" t="s">
        <v>3226</v>
      </c>
      <c r="D84" s="79" t="s">
        <v>115</v>
      </c>
      <c r="E84" s="346">
        <v>336</v>
      </c>
      <c r="F84" s="147" t="s">
        <v>52</v>
      </c>
      <c r="G84" s="26">
        <v>2015</v>
      </c>
      <c r="H84" s="26" t="s">
        <v>112</v>
      </c>
      <c r="I84" s="63">
        <v>12</v>
      </c>
      <c r="J84" s="5">
        <v>480</v>
      </c>
      <c r="K84" s="5">
        <f t="shared" si="31"/>
        <v>480</v>
      </c>
      <c r="L84" s="314"/>
      <c r="M84" s="5">
        <f t="shared" si="25"/>
        <v>0</v>
      </c>
      <c r="N84" s="132" t="s">
        <v>4061</v>
      </c>
      <c r="O84" s="97"/>
    </row>
    <row r="85" spans="1:15" ht="17.25" customHeight="1" outlineLevel="1">
      <c r="A85" s="159">
        <v>14221</v>
      </c>
      <c r="B85" s="147" t="s">
        <v>3246</v>
      </c>
      <c r="C85" s="17" t="s">
        <v>3226</v>
      </c>
      <c r="D85" s="79" t="s">
        <v>115</v>
      </c>
      <c r="E85" s="346">
        <v>272</v>
      </c>
      <c r="F85" s="147" t="s">
        <v>52</v>
      </c>
      <c r="G85" s="26">
        <v>2006</v>
      </c>
      <c r="H85" s="26" t="s">
        <v>112</v>
      </c>
      <c r="I85" s="63">
        <v>22</v>
      </c>
      <c r="J85" s="5">
        <v>400</v>
      </c>
      <c r="K85" s="5">
        <f t="shared" si="31"/>
        <v>400</v>
      </c>
      <c r="L85" s="314"/>
      <c r="M85" s="5">
        <f t="shared" si="25"/>
        <v>0</v>
      </c>
      <c r="N85" s="132" t="s">
        <v>4062</v>
      </c>
      <c r="O85" s="97"/>
    </row>
    <row r="86" spans="1:15" ht="17.25" customHeight="1" outlineLevel="1">
      <c r="A86" s="159">
        <v>14365</v>
      </c>
      <c r="B86" s="147" t="s">
        <v>4054</v>
      </c>
      <c r="C86" s="17" t="s">
        <v>3226</v>
      </c>
      <c r="D86" s="79" t="s">
        <v>115</v>
      </c>
      <c r="E86" s="346">
        <v>320</v>
      </c>
      <c r="F86" s="147" t="s">
        <v>52</v>
      </c>
      <c r="G86" s="26">
        <v>2006</v>
      </c>
      <c r="H86" s="26" t="s">
        <v>112</v>
      </c>
      <c r="I86" s="63">
        <v>12</v>
      </c>
      <c r="J86" s="5">
        <v>420</v>
      </c>
      <c r="K86" s="5">
        <f t="shared" ref="K86" si="32">ROUND(J86*(1-$C$11/100),1)</f>
        <v>420</v>
      </c>
      <c r="L86" s="314"/>
      <c r="M86" s="5">
        <f t="shared" ref="M86" si="33">SUM(L86*K86)</f>
        <v>0</v>
      </c>
      <c r="N86" s="132" t="s">
        <v>4055</v>
      </c>
      <c r="O86" s="97"/>
    </row>
    <row r="87" spans="1:15" ht="17.25" customHeight="1" outlineLevel="1">
      <c r="A87" s="159">
        <v>14522</v>
      </c>
      <c r="B87" s="147" t="s">
        <v>3247</v>
      </c>
      <c r="C87" s="17" t="s">
        <v>3226</v>
      </c>
      <c r="D87" s="79" t="s">
        <v>115</v>
      </c>
      <c r="E87" s="346">
        <v>304</v>
      </c>
      <c r="F87" s="147" t="s">
        <v>52</v>
      </c>
      <c r="G87" s="26">
        <v>2006</v>
      </c>
      <c r="H87" s="26" t="s">
        <v>112</v>
      </c>
      <c r="I87" s="63">
        <v>16</v>
      </c>
      <c r="J87" s="5">
        <v>470</v>
      </c>
      <c r="K87" s="5">
        <f t="shared" si="31"/>
        <v>470</v>
      </c>
      <c r="L87" s="314"/>
      <c r="M87" s="5">
        <f t="shared" si="25"/>
        <v>0</v>
      </c>
      <c r="N87" s="132" t="s">
        <v>4057</v>
      </c>
      <c r="O87" s="97"/>
    </row>
    <row r="88" spans="1:15" ht="17.25" customHeight="1" outlineLevel="1">
      <c r="A88" s="159">
        <v>14875</v>
      </c>
      <c r="B88" s="147" t="s">
        <v>4056</v>
      </c>
      <c r="C88" s="17" t="s">
        <v>3226</v>
      </c>
      <c r="D88" s="79" t="s">
        <v>115</v>
      </c>
      <c r="E88" s="346">
        <v>208</v>
      </c>
      <c r="F88" s="147" t="s">
        <v>52</v>
      </c>
      <c r="G88" s="26">
        <v>2014</v>
      </c>
      <c r="H88" s="26" t="s">
        <v>112</v>
      </c>
      <c r="I88" s="63">
        <v>20</v>
      </c>
      <c r="J88" s="5">
        <v>280</v>
      </c>
      <c r="K88" s="5">
        <f t="shared" ref="K88" si="34">ROUND(J88*(1-$C$11/100),1)</f>
        <v>280</v>
      </c>
      <c r="L88" s="314"/>
      <c r="M88" s="5">
        <f t="shared" ref="M88" si="35">SUM(L88*K88)</f>
        <v>0</v>
      </c>
      <c r="N88" s="132" t="s">
        <v>4057</v>
      </c>
      <c r="O88" s="97"/>
    </row>
    <row r="89" spans="1:15" ht="17.25" customHeight="1" outlineLevel="1">
      <c r="A89" s="159">
        <v>15070</v>
      </c>
      <c r="B89" s="147" t="s">
        <v>3248</v>
      </c>
      <c r="C89" s="17" t="s">
        <v>3226</v>
      </c>
      <c r="D89" s="79" t="s">
        <v>115</v>
      </c>
      <c r="E89" s="346">
        <v>144</v>
      </c>
      <c r="F89" s="147" t="s">
        <v>52</v>
      </c>
      <c r="G89" s="26">
        <v>2013</v>
      </c>
      <c r="H89" s="26" t="s">
        <v>112</v>
      </c>
      <c r="I89" s="63">
        <v>20</v>
      </c>
      <c r="J89" s="5">
        <v>395</v>
      </c>
      <c r="K89" s="5">
        <f t="shared" si="31"/>
        <v>395</v>
      </c>
      <c r="L89" s="314"/>
      <c r="M89" s="5">
        <f t="shared" si="25"/>
        <v>0</v>
      </c>
      <c r="N89" s="132" t="s">
        <v>4063</v>
      </c>
      <c r="O89" s="97"/>
    </row>
    <row r="90" spans="1:15" ht="17.25" customHeight="1" outlineLevel="1">
      <c r="A90" s="159">
        <v>15291</v>
      </c>
      <c r="B90" s="147" t="s">
        <v>3249</v>
      </c>
      <c r="C90" s="17" t="s">
        <v>3226</v>
      </c>
      <c r="D90" s="79" t="s">
        <v>115</v>
      </c>
      <c r="E90" s="346">
        <v>416</v>
      </c>
      <c r="F90" s="147" t="s">
        <v>52</v>
      </c>
      <c r="G90" s="26">
        <v>2007</v>
      </c>
      <c r="H90" s="26" t="s">
        <v>112</v>
      </c>
      <c r="I90" s="63">
        <v>12</v>
      </c>
      <c r="J90" s="5">
        <v>550</v>
      </c>
      <c r="K90" s="5">
        <f t="shared" si="31"/>
        <v>550</v>
      </c>
      <c r="L90" s="314"/>
      <c r="M90" s="5">
        <f t="shared" si="25"/>
        <v>0</v>
      </c>
      <c r="N90" s="132" t="s">
        <v>4057</v>
      </c>
      <c r="O90" s="97"/>
    </row>
    <row r="91" spans="1:15" ht="17.25" customHeight="1" outlineLevel="1">
      <c r="A91" s="159">
        <v>15474</v>
      </c>
      <c r="B91" s="147" t="s">
        <v>3250</v>
      </c>
      <c r="C91" s="17" t="s">
        <v>3226</v>
      </c>
      <c r="D91" s="79" t="s">
        <v>115</v>
      </c>
      <c r="E91" s="346">
        <v>352</v>
      </c>
      <c r="F91" s="147" t="s">
        <v>52</v>
      </c>
      <c r="G91" s="26">
        <v>2007</v>
      </c>
      <c r="H91" s="26" t="s">
        <v>112</v>
      </c>
      <c r="I91" s="63">
        <v>12</v>
      </c>
      <c r="J91" s="5">
        <v>480</v>
      </c>
      <c r="K91" s="5">
        <f t="shared" si="31"/>
        <v>480</v>
      </c>
      <c r="L91" s="314"/>
      <c r="M91" s="5">
        <f t="shared" si="25"/>
        <v>0</v>
      </c>
      <c r="N91" s="132" t="s">
        <v>4064</v>
      </c>
      <c r="O91" s="97"/>
    </row>
    <row r="92" spans="1:15" ht="17.25" customHeight="1" outlineLevel="1">
      <c r="A92" s="159">
        <v>17355</v>
      </c>
      <c r="B92" s="147" t="s">
        <v>3251</v>
      </c>
      <c r="C92" s="17" t="s">
        <v>3226</v>
      </c>
      <c r="D92" s="79" t="s">
        <v>115</v>
      </c>
      <c r="E92" s="346">
        <v>528</v>
      </c>
      <c r="F92" s="147" t="s">
        <v>52</v>
      </c>
      <c r="G92" s="26">
        <v>2008</v>
      </c>
      <c r="H92" s="26" t="s">
        <v>112</v>
      </c>
      <c r="I92" s="63">
        <v>10</v>
      </c>
      <c r="J92" s="5">
        <v>670</v>
      </c>
      <c r="K92" s="5">
        <f t="shared" si="31"/>
        <v>670</v>
      </c>
      <c r="L92" s="314"/>
      <c r="M92" s="5">
        <f t="shared" si="25"/>
        <v>0</v>
      </c>
      <c r="N92" s="132" t="s">
        <v>4065</v>
      </c>
      <c r="O92" s="97"/>
    </row>
    <row r="93" spans="1:15" ht="17.25" customHeight="1" outlineLevel="1" thickBot="1">
      <c r="A93" s="159">
        <v>19742</v>
      </c>
      <c r="B93" s="147" t="s">
        <v>3252</v>
      </c>
      <c r="C93" s="17" t="s">
        <v>3226</v>
      </c>
      <c r="D93" s="79" t="s">
        <v>115</v>
      </c>
      <c r="E93" s="346">
        <v>336</v>
      </c>
      <c r="F93" s="147" t="s">
        <v>52</v>
      </c>
      <c r="G93" s="26">
        <v>2012</v>
      </c>
      <c r="H93" s="26" t="s">
        <v>112</v>
      </c>
      <c r="I93" s="63">
        <v>12</v>
      </c>
      <c r="J93" s="5">
        <v>420</v>
      </c>
      <c r="K93" s="5">
        <f t="shared" si="31"/>
        <v>420</v>
      </c>
      <c r="L93" s="314"/>
      <c r="M93" s="5">
        <f t="shared" si="25"/>
        <v>0</v>
      </c>
      <c r="N93" s="132" t="s">
        <v>4066</v>
      </c>
      <c r="O93" s="97"/>
    </row>
    <row r="94" spans="1:15" s="97" customFormat="1" ht="16.5" thickBot="1">
      <c r="A94" s="159"/>
      <c r="B94" s="89" t="s">
        <v>501</v>
      </c>
      <c r="C94" s="16"/>
      <c r="D94" s="108"/>
      <c r="E94" s="338"/>
      <c r="F94" s="175"/>
      <c r="G94" s="27"/>
      <c r="H94" s="27"/>
      <c r="I94" s="64"/>
      <c r="J94" s="4"/>
      <c r="K94" s="4"/>
      <c r="L94" s="315"/>
      <c r="M94" s="5"/>
      <c r="N94" s="131"/>
      <c r="O94" s="3"/>
    </row>
    <row r="95" spans="1:15" ht="19.5" customHeight="1">
      <c r="A95" s="159">
        <v>26034</v>
      </c>
      <c r="B95" s="147" t="s">
        <v>3094</v>
      </c>
      <c r="C95" s="399" t="s">
        <v>1275</v>
      </c>
      <c r="D95" s="79" t="s">
        <v>174</v>
      </c>
      <c r="E95" s="346">
        <v>40</v>
      </c>
      <c r="F95" s="147" t="s">
        <v>1171</v>
      </c>
      <c r="G95" s="393">
        <v>2024</v>
      </c>
      <c r="H95" s="28" t="s">
        <v>1936</v>
      </c>
      <c r="I95" s="400">
        <v>40</v>
      </c>
      <c r="J95" s="401">
        <v>200</v>
      </c>
      <c r="K95" s="5">
        <f t="shared" ref="K95:K99" si="36">ROUND(J95*(1-$C$11/100),1)</f>
        <v>200</v>
      </c>
      <c r="L95" s="316"/>
      <c r="M95" s="5">
        <f t="shared" ref="M95:M99" si="37">SUM(L95*K95)</f>
        <v>0</v>
      </c>
      <c r="N95" s="395"/>
    </row>
    <row r="96" spans="1:15" ht="19.5" customHeight="1">
      <c r="A96" s="159" t="s">
        <v>3850</v>
      </c>
      <c r="B96" s="147" t="s">
        <v>3851</v>
      </c>
      <c r="C96" s="399"/>
      <c r="D96" s="79" t="s">
        <v>150</v>
      </c>
      <c r="E96" s="346">
        <v>16</v>
      </c>
      <c r="F96" s="147" t="s">
        <v>1171</v>
      </c>
      <c r="G96" s="393">
        <v>2024</v>
      </c>
      <c r="H96" s="28" t="s">
        <v>1936</v>
      </c>
      <c r="I96" s="400">
        <v>100</v>
      </c>
      <c r="J96" s="401">
        <v>110</v>
      </c>
      <c r="K96" s="5">
        <f t="shared" si="36"/>
        <v>110</v>
      </c>
      <c r="L96" s="316"/>
      <c r="M96" s="5">
        <f t="shared" si="37"/>
        <v>0</v>
      </c>
      <c r="N96" s="395"/>
    </row>
    <row r="97" spans="1:14" ht="19.5" customHeight="1">
      <c r="A97" s="159" t="s">
        <v>4798</v>
      </c>
      <c r="B97" s="183" t="s">
        <v>4796</v>
      </c>
      <c r="C97" s="304" t="s">
        <v>4797</v>
      </c>
      <c r="D97" s="303" t="s">
        <v>150</v>
      </c>
      <c r="E97" s="338">
        <v>16</v>
      </c>
      <c r="F97" s="183" t="s">
        <v>1171</v>
      </c>
      <c r="G97" s="300">
        <v>2025</v>
      </c>
      <c r="H97" s="29" t="s">
        <v>1936</v>
      </c>
      <c r="I97" s="282">
        <v>50</v>
      </c>
      <c r="J97" s="246">
        <v>140</v>
      </c>
      <c r="K97" s="4">
        <f t="shared" si="36"/>
        <v>140</v>
      </c>
      <c r="L97" s="313"/>
      <c r="M97" s="4">
        <f t="shared" si="37"/>
        <v>0</v>
      </c>
      <c r="N97" s="136" t="s">
        <v>4799</v>
      </c>
    </row>
    <row r="98" spans="1:14" ht="19.5" customHeight="1">
      <c r="A98" s="159">
        <v>39920</v>
      </c>
      <c r="B98" s="183" t="s">
        <v>4800</v>
      </c>
      <c r="C98" s="304" t="s">
        <v>2630</v>
      </c>
      <c r="D98" s="303" t="s">
        <v>150</v>
      </c>
      <c r="E98" s="338">
        <v>48</v>
      </c>
      <c r="F98" s="183" t="s">
        <v>1171</v>
      </c>
      <c r="G98" s="300">
        <v>2025</v>
      </c>
      <c r="H98" s="29" t="s">
        <v>1936</v>
      </c>
      <c r="I98" s="282">
        <v>25</v>
      </c>
      <c r="J98" s="246">
        <v>240</v>
      </c>
      <c r="K98" s="4">
        <f t="shared" si="36"/>
        <v>240</v>
      </c>
      <c r="L98" s="313"/>
      <c r="M98" s="4">
        <f t="shared" si="37"/>
        <v>0</v>
      </c>
      <c r="N98" s="136" t="s">
        <v>4801</v>
      </c>
    </row>
    <row r="99" spans="1:14" ht="19.5" customHeight="1">
      <c r="A99" s="159">
        <v>23039</v>
      </c>
      <c r="B99" s="183" t="s">
        <v>4838</v>
      </c>
      <c r="C99" s="304" t="s">
        <v>4839</v>
      </c>
      <c r="D99" s="303" t="s">
        <v>174</v>
      </c>
      <c r="E99" s="338">
        <v>24</v>
      </c>
      <c r="F99" s="183" t="s">
        <v>1171</v>
      </c>
      <c r="G99" s="300">
        <v>2025</v>
      </c>
      <c r="H99" s="29" t="s">
        <v>1936</v>
      </c>
      <c r="I99" s="282">
        <v>40</v>
      </c>
      <c r="J99" s="246">
        <v>240</v>
      </c>
      <c r="K99" s="4">
        <f t="shared" si="36"/>
        <v>240</v>
      </c>
      <c r="L99" s="313"/>
      <c r="M99" s="4">
        <f t="shared" si="37"/>
        <v>0</v>
      </c>
      <c r="N99" s="136" t="s">
        <v>4840</v>
      </c>
    </row>
    <row r="100" spans="1:14" s="97" customFormat="1" ht="19.5" customHeight="1">
      <c r="A100" s="159">
        <v>33292</v>
      </c>
      <c r="B100" s="183" t="s">
        <v>4030</v>
      </c>
      <c r="C100" s="304" t="s">
        <v>4031</v>
      </c>
      <c r="D100" s="303" t="s">
        <v>45</v>
      </c>
      <c r="E100" s="338">
        <v>32</v>
      </c>
      <c r="F100" s="183" t="s">
        <v>1171</v>
      </c>
      <c r="G100" s="300">
        <v>2025</v>
      </c>
      <c r="H100" s="29" t="s">
        <v>1936</v>
      </c>
      <c r="I100" s="282">
        <v>50</v>
      </c>
      <c r="J100" s="246">
        <v>168</v>
      </c>
      <c r="K100" s="4">
        <f t="shared" ref="K100" si="38">ROUND(J100*(1-$C$11/100),1)</f>
        <v>168</v>
      </c>
      <c r="L100" s="313"/>
      <c r="M100" s="4">
        <f t="shared" ref="M100" si="39">SUM(L100*K100)</f>
        <v>0</v>
      </c>
      <c r="N100" s="136" t="s">
        <v>4032</v>
      </c>
    </row>
    <row r="101" spans="1:14" s="97" customFormat="1" ht="19.5" customHeight="1">
      <c r="A101" s="159">
        <v>26199</v>
      </c>
      <c r="B101" s="183" t="s">
        <v>4802</v>
      </c>
      <c r="C101" s="304" t="s">
        <v>4803</v>
      </c>
      <c r="D101" s="303" t="s">
        <v>150</v>
      </c>
      <c r="E101" s="338">
        <v>56</v>
      </c>
      <c r="F101" s="183" t="s">
        <v>1171</v>
      </c>
      <c r="G101" s="300">
        <v>2025</v>
      </c>
      <c r="H101" s="29" t="s">
        <v>1936</v>
      </c>
      <c r="I101" s="282">
        <v>25</v>
      </c>
      <c r="J101" s="246">
        <v>290</v>
      </c>
      <c r="K101" s="4">
        <f t="shared" ref="K101:K102" si="40">ROUND(J101*(1-$C$11/100),1)</f>
        <v>290</v>
      </c>
      <c r="L101" s="313"/>
      <c r="M101" s="4">
        <f t="shared" ref="M101:M102" si="41">SUM(L101*K101)</f>
        <v>0</v>
      </c>
      <c r="N101" s="136" t="s">
        <v>4804</v>
      </c>
    </row>
    <row r="102" spans="1:14" s="97" customFormat="1" ht="19.5" customHeight="1">
      <c r="A102" s="159">
        <v>20282</v>
      </c>
      <c r="B102" s="183" t="s">
        <v>4841</v>
      </c>
      <c r="C102" s="304" t="s">
        <v>2020</v>
      </c>
      <c r="D102" s="303" t="s">
        <v>174</v>
      </c>
      <c r="E102" s="338">
        <v>16</v>
      </c>
      <c r="F102" s="183" t="s">
        <v>1171</v>
      </c>
      <c r="G102" s="300">
        <v>2025</v>
      </c>
      <c r="H102" s="29" t="s">
        <v>1936</v>
      </c>
      <c r="I102" s="282">
        <v>40</v>
      </c>
      <c r="J102" s="246">
        <v>230</v>
      </c>
      <c r="K102" s="4">
        <f t="shared" si="40"/>
        <v>230</v>
      </c>
      <c r="L102" s="313"/>
      <c r="M102" s="4">
        <f t="shared" si="41"/>
        <v>0</v>
      </c>
      <c r="N102" s="136" t="s">
        <v>4842</v>
      </c>
    </row>
    <row r="103" spans="1:14" s="97" customFormat="1" ht="23.25" customHeight="1">
      <c r="A103" s="159">
        <v>29257</v>
      </c>
      <c r="B103" s="183" t="s">
        <v>3111</v>
      </c>
      <c r="C103" s="304" t="s">
        <v>3071</v>
      </c>
      <c r="D103" s="303" t="s">
        <v>110</v>
      </c>
      <c r="E103" s="300">
        <v>16</v>
      </c>
      <c r="F103" s="183" t="s">
        <v>1171</v>
      </c>
      <c r="G103" s="29">
        <v>2025</v>
      </c>
      <c r="H103" s="29" t="s">
        <v>1936</v>
      </c>
      <c r="I103" s="282">
        <v>50</v>
      </c>
      <c r="J103" s="246">
        <v>140</v>
      </c>
      <c r="K103" s="4">
        <f t="shared" ref="K103:K104" si="42">ROUND(J103*(1-$C$11/100),1)</f>
        <v>140</v>
      </c>
      <c r="L103" s="313"/>
      <c r="M103" s="4">
        <f t="shared" ref="M103:M104" si="43">SUM(L103*K103)</f>
        <v>0</v>
      </c>
      <c r="N103" s="136" t="s">
        <v>4027</v>
      </c>
    </row>
    <row r="104" spans="1:14" s="97" customFormat="1" ht="23.25" customHeight="1" thickBot="1">
      <c r="A104" s="159">
        <v>26291</v>
      </c>
      <c r="B104" s="183" t="s">
        <v>4805</v>
      </c>
      <c r="C104" s="304" t="s">
        <v>3902</v>
      </c>
      <c r="D104" s="303" t="s">
        <v>150</v>
      </c>
      <c r="E104" s="338">
        <v>24</v>
      </c>
      <c r="F104" s="183" t="s">
        <v>1171</v>
      </c>
      <c r="G104" s="300">
        <v>2025</v>
      </c>
      <c r="H104" s="29" t="s">
        <v>1936</v>
      </c>
      <c r="I104" s="282">
        <v>50</v>
      </c>
      <c r="J104" s="246">
        <v>180</v>
      </c>
      <c r="K104" s="4">
        <f t="shared" si="42"/>
        <v>180</v>
      </c>
      <c r="L104" s="313"/>
      <c r="M104" s="4">
        <f t="shared" si="43"/>
        <v>0</v>
      </c>
      <c r="N104" s="136" t="s">
        <v>4806</v>
      </c>
    </row>
    <row r="105" spans="1:14" s="97" customFormat="1" ht="24" customHeight="1" outlineLevel="1" thickBot="1">
      <c r="A105" s="403"/>
      <c r="B105" s="89" t="s">
        <v>2955</v>
      </c>
      <c r="C105" s="304"/>
      <c r="D105" s="305"/>
      <c r="E105" s="339"/>
      <c r="F105" s="183"/>
      <c r="G105" s="300"/>
      <c r="H105" s="29"/>
      <c r="I105" s="282"/>
      <c r="J105" s="246"/>
      <c r="K105" s="4"/>
      <c r="L105" s="313"/>
      <c r="M105" s="5"/>
      <c r="N105" s="301"/>
    </row>
    <row r="106" spans="1:14" ht="24" customHeight="1" outlineLevel="1">
      <c r="A106" s="405" t="s">
        <v>3711</v>
      </c>
      <c r="B106" s="303" t="s">
        <v>4495</v>
      </c>
      <c r="C106" s="304" t="s">
        <v>4496</v>
      </c>
      <c r="D106" s="303" t="s">
        <v>150</v>
      </c>
      <c r="E106" s="339">
        <v>16</v>
      </c>
      <c r="F106" s="183" t="s">
        <v>1171</v>
      </c>
      <c r="G106" s="300">
        <v>2025</v>
      </c>
      <c r="H106" s="29" t="s">
        <v>1936</v>
      </c>
      <c r="I106" s="282">
        <v>50</v>
      </c>
      <c r="J106" s="246">
        <v>130</v>
      </c>
      <c r="K106" s="4">
        <f t="shared" ref="K106:K111" si="44">ROUND(J106*(1-$C$11/100),1)</f>
        <v>130</v>
      </c>
      <c r="L106" s="313"/>
      <c r="M106" s="4">
        <f t="shared" ref="M106:M111" si="45">SUM(L106*K106)</f>
        <v>0</v>
      </c>
      <c r="N106" s="136" t="s">
        <v>4497</v>
      </c>
    </row>
    <row r="107" spans="1:14" ht="24" customHeight="1" outlineLevel="1">
      <c r="A107" s="405" t="s">
        <v>4499</v>
      </c>
      <c r="B107" s="303" t="s">
        <v>4498</v>
      </c>
      <c r="C107" s="304" t="s">
        <v>2187</v>
      </c>
      <c r="D107" s="303" t="s">
        <v>150</v>
      </c>
      <c r="E107" s="339">
        <v>8</v>
      </c>
      <c r="F107" s="183" t="s">
        <v>1171</v>
      </c>
      <c r="G107" s="300">
        <v>2025</v>
      </c>
      <c r="H107" s="29" t="s">
        <v>1936</v>
      </c>
      <c r="I107" s="282">
        <v>50</v>
      </c>
      <c r="J107" s="246">
        <v>120</v>
      </c>
      <c r="K107" s="4">
        <f t="shared" si="44"/>
        <v>120</v>
      </c>
      <c r="L107" s="313"/>
      <c r="M107" s="4">
        <f t="shared" si="45"/>
        <v>0</v>
      </c>
      <c r="N107" s="136" t="s">
        <v>4500</v>
      </c>
    </row>
    <row r="108" spans="1:14" ht="24" customHeight="1" outlineLevel="1">
      <c r="A108" s="405" t="s">
        <v>3711</v>
      </c>
      <c r="B108" s="396" t="s">
        <v>3712</v>
      </c>
      <c r="C108" s="399" t="s">
        <v>3713</v>
      </c>
      <c r="D108" s="79" t="s">
        <v>150</v>
      </c>
      <c r="E108" s="340">
        <v>24</v>
      </c>
      <c r="F108" s="147" t="s">
        <v>1171</v>
      </c>
      <c r="G108" s="393">
        <v>2023</v>
      </c>
      <c r="H108" s="28" t="s">
        <v>1936</v>
      </c>
      <c r="I108" s="400">
        <v>50</v>
      </c>
      <c r="J108" s="401">
        <v>145</v>
      </c>
      <c r="K108" s="5">
        <f t="shared" ref="K108" si="46">ROUND(J108*(1-$C$11/100),1)</f>
        <v>145</v>
      </c>
      <c r="L108" s="316"/>
      <c r="M108" s="5">
        <f t="shared" si="45"/>
        <v>0</v>
      </c>
      <c r="N108" s="395"/>
    </row>
    <row r="109" spans="1:14" ht="24" customHeight="1" outlineLevel="1">
      <c r="A109" s="405" t="s">
        <v>3714</v>
      </c>
      <c r="B109" s="396" t="s">
        <v>3715</v>
      </c>
      <c r="C109" s="399" t="s">
        <v>103</v>
      </c>
      <c r="D109" s="79" t="s">
        <v>150</v>
      </c>
      <c r="E109" s="340">
        <v>8</v>
      </c>
      <c r="F109" s="147" t="s">
        <v>1171</v>
      </c>
      <c r="G109" s="393">
        <v>2023</v>
      </c>
      <c r="H109" s="28" t="s">
        <v>1936</v>
      </c>
      <c r="I109" s="400">
        <v>100</v>
      </c>
      <c r="J109" s="401">
        <v>95</v>
      </c>
      <c r="K109" s="5">
        <f t="shared" si="44"/>
        <v>95</v>
      </c>
      <c r="L109" s="316"/>
      <c r="M109" s="5">
        <f t="shared" si="45"/>
        <v>0</v>
      </c>
      <c r="N109" s="395"/>
    </row>
    <row r="110" spans="1:14" s="97" customFormat="1" ht="24" customHeight="1" outlineLevel="1">
      <c r="A110" s="405" t="s">
        <v>4502</v>
      </c>
      <c r="B110" s="303" t="s">
        <v>4501</v>
      </c>
      <c r="C110" s="304" t="s">
        <v>2630</v>
      </c>
      <c r="D110" s="108" t="s">
        <v>150</v>
      </c>
      <c r="E110" s="339">
        <v>48</v>
      </c>
      <c r="F110" s="183" t="s">
        <v>1171</v>
      </c>
      <c r="G110" s="300">
        <v>2025</v>
      </c>
      <c r="H110" s="29" t="s">
        <v>1936</v>
      </c>
      <c r="I110" s="282">
        <v>40</v>
      </c>
      <c r="J110" s="246">
        <v>270</v>
      </c>
      <c r="K110" s="4">
        <f t="shared" si="44"/>
        <v>270</v>
      </c>
      <c r="L110" s="313"/>
      <c r="M110" s="4">
        <f t="shared" si="45"/>
        <v>0</v>
      </c>
      <c r="N110" s="136" t="s">
        <v>4503</v>
      </c>
    </row>
    <row r="111" spans="1:14" ht="24" customHeight="1" outlineLevel="1">
      <c r="A111" s="405" t="s">
        <v>2973</v>
      </c>
      <c r="B111" s="396" t="s">
        <v>2974</v>
      </c>
      <c r="C111" s="399" t="s">
        <v>169</v>
      </c>
      <c r="D111" s="79" t="s">
        <v>174</v>
      </c>
      <c r="E111" s="340">
        <v>16</v>
      </c>
      <c r="F111" s="147" t="s">
        <v>1171</v>
      </c>
      <c r="G111" s="393">
        <v>2023</v>
      </c>
      <c r="H111" s="28" t="s">
        <v>1936</v>
      </c>
      <c r="I111" s="400">
        <v>40</v>
      </c>
      <c r="J111" s="401">
        <v>145</v>
      </c>
      <c r="K111" s="5">
        <f t="shared" si="44"/>
        <v>145</v>
      </c>
      <c r="L111" s="316"/>
      <c r="M111" s="5">
        <f t="shared" si="45"/>
        <v>0</v>
      </c>
      <c r="N111" s="395"/>
    </row>
    <row r="112" spans="1:14" s="97" customFormat="1" ht="24" customHeight="1" outlineLevel="1">
      <c r="A112" s="405" t="s">
        <v>4565</v>
      </c>
      <c r="B112" s="303" t="s">
        <v>4566</v>
      </c>
      <c r="C112" s="304" t="s">
        <v>4567</v>
      </c>
      <c r="D112" s="108" t="s">
        <v>45</v>
      </c>
      <c r="E112" s="339">
        <v>16</v>
      </c>
      <c r="F112" s="183" t="s">
        <v>1171</v>
      </c>
      <c r="G112" s="300">
        <v>2025</v>
      </c>
      <c r="H112" s="29" t="s">
        <v>1936</v>
      </c>
      <c r="I112" s="282">
        <v>50</v>
      </c>
      <c r="J112" s="246">
        <v>130</v>
      </c>
      <c r="K112" s="4">
        <f t="shared" ref="K112" si="47">ROUND(J112*(1-$C$11/100),1)</f>
        <v>130</v>
      </c>
      <c r="L112" s="313"/>
      <c r="M112" s="4">
        <f t="shared" ref="M112" si="48">SUM(L112*K112)</f>
        <v>0</v>
      </c>
      <c r="N112" s="136" t="s">
        <v>4568</v>
      </c>
    </row>
    <row r="113" spans="1:15" ht="24" customHeight="1" outlineLevel="1">
      <c r="A113" s="405" t="s">
        <v>3717</v>
      </c>
      <c r="B113" s="396" t="s">
        <v>3718</v>
      </c>
      <c r="C113" s="399" t="s">
        <v>169</v>
      </c>
      <c r="D113" s="79" t="s">
        <v>174</v>
      </c>
      <c r="E113" s="340">
        <v>20</v>
      </c>
      <c r="F113" s="147" t="s">
        <v>1171</v>
      </c>
      <c r="G113" s="393">
        <v>2024</v>
      </c>
      <c r="H113" s="28" t="s">
        <v>1936</v>
      </c>
      <c r="I113" s="400">
        <v>40</v>
      </c>
      <c r="J113" s="401">
        <v>165</v>
      </c>
      <c r="K113" s="5">
        <f t="shared" ref="K113" si="49">ROUND(J113*(1-$C$11/100),1)</f>
        <v>165</v>
      </c>
      <c r="L113" s="316"/>
      <c r="M113" s="5">
        <f t="shared" ref="M113" si="50">SUM(L113*K113)</f>
        <v>0</v>
      </c>
      <c r="N113" s="395"/>
    </row>
    <row r="114" spans="1:15" ht="24" customHeight="1" outlineLevel="1">
      <c r="A114" s="405" t="s">
        <v>3694</v>
      </c>
      <c r="B114" s="396" t="s">
        <v>3695</v>
      </c>
      <c r="C114" s="399" t="s">
        <v>1275</v>
      </c>
      <c r="D114" s="79" t="s">
        <v>174</v>
      </c>
      <c r="E114" s="340">
        <v>16</v>
      </c>
      <c r="F114" s="147" t="s">
        <v>1171</v>
      </c>
      <c r="G114" s="393">
        <v>2024</v>
      </c>
      <c r="H114" s="28" t="s">
        <v>1936</v>
      </c>
      <c r="I114" s="400">
        <v>40</v>
      </c>
      <c r="J114" s="401">
        <v>140</v>
      </c>
      <c r="K114" s="5">
        <f t="shared" ref="K114:K115" si="51">ROUND(J114*(1-$C$11/100),1)</f>
        <v>140</v>
      </c>
      <c r="L114" s="316"/>
      <c r="M114" s="5">
        <f>SUM(L114*K114)</f>
        <v>0</v>
      </c>
      <c r="N114" s="395"/>
    </row>
    <row r="115" spans="1:15" s="97" customFormat="1" ht="24" customHeight="1" outlineLevel="1">
      <c r="A115" s="405" t="s">
        <v>4505</v>
      </c>
      <c r="B115" s="303" t="s">
        <v>4504</v>
      </c>
      <c r="C115" s="304" t="s">
        <v>4506</v>
      </c>
      <c r="D115" s="108" t="s">
        <v>150</v>
      </c>
      <c r="E115" s="339">
        <v>24</v>
      </c>
      <c r="F115" s="183" t="s">
        <v>1171</v>
      </c>
      <c r="G115" s="300">
        <v>2025</v>
      </c>
      <c r="H115" s="29" t="s">
        <v>1936</v>
      </c>
      <c r="I115" s="282">
        <v>50</v>
      </c>
      <c r="J115" s="246">
        <v>155</v>
      </c>
      <c r="K115" s="4">
        <f t="shared" si="51"/>
        <v>155</v>
      </c>
      <c r="L115" s="313"/>
      <c r="M115" s="4">
        <f>SUM(L115*K115)</f>
        <v>0</v>
      </c>
      <c r="N115" s="136" t="s">
        <v>4507</v>
      </c>
    </row>
    <row r="116" spans="1:15" s="97" customFormat="1" ht="24" customHeight="1" outlineLevel="1" thickBot="1">
      <c r="A116" s="405" t="s">
        <v>4509</v>
      </c>
      <c r="B116" s="303" t="s">
        <v>4508</v>
      </c>
      <c r="C116" s="304" t="s">
        <v>4510</v>
      </c>
      <c r="D116" s="108" t="s">
        <v>150</v>
      </c>
      <c r="E116" s="339">
        <v>40</v>
      </c>
      <c r="F116" s="183" t="s">
        <v>1171</v>
      </c>
      <c r="G116" s="300">
        <v>2025</v>
      </c>
      <c r="H116" s="29" t="s">
        <v>1936</v>
      </c>
      <c r="I116" s="282">
        <v>40</v>
      </c>
      <c r="J116" s="246">
        <v>220</v>
      </c>
      <c r="K116" s="4">
        <f t="shared" ref="K116" si="52">ROUND(J116*(1-$C$11/100),1)</f>
        <v>220</v>
      </c>
      <c r="L116" s="313"/>
      <c r="M116" s="4">
        <f t="shared" ref="M116" si="53">SUM(L116*K116)</f>
        <v>0</v>
      </c>
      <c r="N116" s="136" t="s">
        <v>4511</v>
      </c>
    </row>
    <row r="117" spans="1:15" s="247" customFormat="1" ht="16.5" thickBot="1">
      <c r="A117" s="159"/>
      <c r="B117" s="111" t="s">
        <v>139</v>
      </c>
      <c r="C117" s="16"/>
      <c r="D117" s="108"/>
      <c r="E117" s="338"/>
      <c r="F117" s="175"/>
      <c r="G117" s="27"/>
      <c r="H117" s="27"/>
      <c r="I117" s="64"/>
      <c r="J117" s="4"/>
      <c r="K117" s="4"/>
      <c r="L117" s="325"/>
      <c r="M117" s="5"/>
      <c r="N117" s="228"/>
      <c r="O117" s="97"/>
    </row>
    <row r="118" spans="1:15" s="99" customFormat="1" outlineLevel="1">
      <c r="A118" s="159">
        <v>36331</v>
      </c>
      <c r="B118" s="81" t="s">
        <v>693</v>
      </c>
      <c r="C118" s="34" t="s">
        <v>692</v>
      </c>
      <c r="D118" s="79" t="s">
        <v>110</v>
      </c>
      <c r="E118" s="346">
        <v>32</v>
      </c>
      <c r="F118" s="147" t="s">
        <v>52</v>
      </c>
      <c r="G118" s="26">
        <v>2016</v>
      </c>
      <c r="H118" s="26" t="s">
        <v>130</v>
      </c>
      <c r="I118" s="63">
        <v>50</v>
      </c>
      <c r="J118" s="5">
        <v>130</v>
      </c>
      <c r="K118" s="5">
        <f>ROUND(J118*(1-$C$11/100),1)</f>
        <v>130</v>
      </c>
      <c r="L118" s="316"/>
      <c r="M118" s="5">
        <f t="shared" ref="M118:M163" si="54">SUM(L118*K118)</f>
        <v>0</v>
      </c>
      <c r="N118" s="133" t="s">
        <v>694</v>
      </c>
      <c r="O118" s="97"/>
    </row>
    <row r="119" spans="1:15" s="101" customFormat="1" ht="27" thickBot="1">
      <c r="A119" s="164"/>
      <c r="B119" s="113" t="s">
        <v>228</v>
      </c>
      <c r="C119" s="248"/>
      <c r="D119" s="234"/>
      <c r="E119" s="350"/>
      <c r="F119" s="234"/>
      <c r="G119" s="32"/>
      <c r="H119" s="32"/>
      <c r="I119" s="249"/>
      <c r="J119" s="185"/>
      <c r="K119" s="4"/>
      <c r="L119" s="320"/>
      <c r="M119" s="5"/>
      <c r="N119" s="131"/>
      <c r="O119" s="97"/>
    </row>
    <row r="120" spans="1:15" s="94" customFormat="1" ht="18.75" thickBot="1">
      <c r="A120" s="165" t="s">
        <v>171</v>
      </c>
      <c r="B120" s="236" t="s">
        <v>64</v>
      </c>
      <c r="C120" s="237" t="s">
        <v>65</v>
      </c>
      <c r="D120" s="238" t="s">
        <v>66</v>
      </c>
      <c r="E120" s="351" t="s">
        <v>190</v>
      </c>
      <c r="F120" s="238" t="s">
        <v>191</v>
      </c>
      <c r="G120" s="239" t="s">
        <v>192</v>
      </c>
      <c r="H120" s="239" t="s">
        <v>193</v>
      </c>
      <c r="I120" s="240" t="s">
        <v>96</v>
      </c>
      <c r="J120" s="241" t="s">
        <v>97</v>
      </c>
      <c r="K120" s="242" t="s">
        <v>217</v>
      </c>
      <c r="L120" s="326" t="s">
        <v>128</v>
      </c>
      <c r="M120" s="243"/>
      <c r="N120" s="244" t="s">
        <v>219</v>
      </c>
      <c r="O120" s="247"/>
    </row>
    <row r="121" spans="1:15" s="101" customFormat="1" ht="22.9" customHeight="1" thickBot="1">
      <c r="A121" s="163"/>
      <c r="B121" s="114" t="s">
        <v>46</v>
      </c>
      <c r="C121" s="230"/>
      <c r="D121" s="231"/>
      <c r="E121" s="352"/>
      <c r="F121" s="231"/>
      <c r="G121" s="232"/>
      <c r="H121" s="232"/>
      <c r="I121" s="232"/>
      <c r="J121" s="250"/>
      <c r="K121" s="4"/>
      <c r="L121" s="318"/>
      <c r="M121" s="5"/>
      <c r="N121" s="44"/>
      <c r="O121" s="99"/>
    </row>
    <row r="122" spans="1:15" s="94" customFormat="1" outlineLevel="1">
      <c r="A122" s="163">
        <v>43402</v>
      </c>
      <c r="B122" s="82" t="s">
        <v>2335</v>
      </c>
      <c r="C122" s="35"/>
      <c r="D122" s="83" t="s">
        <v>93</v>
      </c>
      <c r="E122" s="341">
        <v>144</v>
      </c>
      <c r="F122" s="83" t="s">
        <v>239</v>
      </c>
      <c r="G122" s="36">
        <v>2021</v>
      </c>
      <c r="H122" s="36" t="s">
        <v>130</v>
      </c>
      <c r="I122" s="67">
        <v>60</v>
      </c>
      <c r="J122" s="7">
        <v>110</v>
      </c>
      <c r="K122" s="5">
        <f t="shared" ref="K122:K126" si="55">ROUND(J122*(1-$C$11/100),1)</f>
        <v>110</v>
      </c>
      <c r="L122" s="317"/>
      <c r="M122" s="5">
        <f>SUM(L122*K122)</f>
        <v>0</v>
      </c>
      <c r="N122" s="139" t="s">
        <v>2336</v>
      </c>
    </row>
    <row r="123" spans="1:15" s="94" customFormat="1" outlineLevel="1">
      <c r="A123" s="163">
        <v>31552</v>
      </c>
      <c r="B123" s="82" t="s">
        <v>2985</v>
      </c>
      <c r="C123" s="35" t="s">
        <v>2986</v>
      </c>
      <c r="D123" s="83" t="s">
        <v>45</v>
      </c>
      <c r="E123" s="341">
        <v>96</v>
      </c>
      <c r="F123" s="83" t="s">
        <v>279</v>
      </c>
      <c r="G123" s="36">
        <v>2023</v>
      </c>
      <c r="H123" s="36" t="s">
        <v>130</v>
      </c>
      <c r="I123" s="67">
        <v>50</v>
      </c>
      <c r="J123" s="7">
        <v>120</v>
      </c>
      <c r="K123" s="5">
        <f t="shared" si="55"/>
        <v>120</v>
      </c>
      <c r="L123" s="317"/>
      <c r="M123" s="5">
        <f>SUM(L123*K123)</f>
        <v>0</v>
      </c>
      <c r="N123" s="139" t="s">
        <v>2987</v>
      </c>
    </row>
    <row r="124" spans="1:15" s="94" customFormat="1" outlineLevel="1">
      <c r="A124" s="163">
        <v>1254</v>
      </c>
      <c r="B124" s="82" t="s">
        <v>4101</v>
      </c>
      <c r="C124" s="35"/>
      <c r="D124" s="83" t="s">
        <v>114</v>
      </c>
      <c r="E124" s="341">
        <v>80</v>
      </c>
      <c r="F124" s="83" t="s">
        <v>4102</v>
      </c>
      <c r="G124" s="36">
        <v>2025</v>
      </c>
      <c r="H124" s="36" t="s">
        <v>130</v>
      </c>
      <c r="I124" s="67">
        <v>50</v>
      </c>
      <c r="J124" s="7">
        <v>100</v>
      </c>
      <c r="K124" s="5">
        <f t="shared" si="55"/>
        <v>100</v>
      </c>
      <c r="L124" s="317"/>
      <c r="M124" s="5">
        <f>SUM(L124*K124)</f>
        <v>0</v>
      </c>
      <c r="N124" s="139" t="s">
        <v>4103</v>
      </c>
    </row>
    <row r="125" spans="1:15" outlineLevel="1">
      <c r="A125" s="163">
        <v>33428</v>
      </c>
      <c r="B125" s="82" t="s">
        <v>433</v>
      </c>
      <c r="C125" s="35" t="s">
        <v>434</v>
      </c>
      <c r="D125" s="83" t="s">
        <v>115</v>
      </c>
      <c r="E125" s="341">
        <v>128</v>
      </c>
      <c r="F125" s="83" t="s">
        <v>239</v>
      </c>
      <c r="G125" s="36">
        <v>2014</v>
      </c>
      <c r="H125" s="36" t="s">
        <v>130</v>
      </c>
      <c r="I125" s="36">
        <v>24</v>
      </c>
      <c r="J125" s="5">
        <v>90</v>
      </c>
      <c r="K125" s="5">
        <f t="shared" si="55"/>
        <v>90</v>
      </c>
      <c r="L125" s="323"/>
      <c r="M125" s="5">
        <f t="shared" si="54"/>
        <v>0</v>
      </c>
      <c r="N125" s="133" t="s">
        <v>2154</v>
      </c>
      <c r="O125" s="101"/>
    </row>
    <row r="126" spans="1:15" outlineLevel="1">
      <c r="A126" s="163">
        <v>39540</v>
      </c>
      <c r="B126" s="82" t="s">
        <v>4233</v>
      </c>
      <c r="C126" s="35" t="s">
        <v>1283</v>
      </c>
      <c r="D126" s="83" t="s">
        <v>115</v>
      </c>
      <c r="E126" s="341">
        <v>112</v>
      </c>
      <c r="F126" s="83" t="s">
        <v>1463</v>
      </c>
      <c r="G126" s="36">
        <v>2017</v>
      </c>
      <c r="H126" s="36" t="s">
        <v>130</v>
      </c>
      <c r="I126" s="36">
        <v>50</v>
      </c>
      <c r="J126" s="5">
        <v>110</v>
      </c>
      <c r="K126" s="5">
        <f t="shared" si="55"/>
        <v>110</v>
      </c>
      <c r="L126" s="323"/>
      <c r="M126" s="5">
        <f t="shared" si="54"/>
        <v>0</v>
      </c>
      <c r="N126" s="133" t="s">
        <v>4234</v>
      </c>
      <c r="O126" s="101"/>
    </row>
    <row r="127" spans="1:15" outlineLevel="1">
      <c r="A127" s="163">
        <v>40541</v>
      </c>
      <c r="B127" s="18" t="s">
        <v>1452</v>
      </c>
      <c r="C127" s="45" t="s">
        <v>338</v>
      </c>
      <c r="D127" s="83" t="s">
        <v>115</v>
      </c>
      <c r="E127" s="353">
        <v>32</v>
      </c>
      <c r="F127" s="191" t="s">
        <v>22</v>
      </c>
      <c r="G127" s="47">
        <v>2018</v>
      </c>
      <c r="H127" s="47" t="s">
        <v>130</v>
      </c>
      <c r="I127" s="71">
        <v>50</v>
      </c>
      <c r="J127" s="7">
        <v>44</v>
      </c>
      <c r="K127" s="5">
        <f t="shared" ref="K127:K141" si="56">ROUND(J127*(1-$C$11/100),1)</f>
        <v>44</v>
      </c>
      <c r="L127" s="323"/>
      <c r="M127" s="5">
        <f t="shared" si="54"/>
        <v>0</v>
      </c>
      <c r="N127" s="133" t="s">
        <v>1399</v>
      </c>
      <c r="O127" s="101"/>
    </row>
    <row r="128" spans="1:15" outlineLevel="1">
      <c r="A128" s="163">
        <v>43725</v>
      </c>
      <c r="B128" s="18" t="s">
        <v>2406</v>
      </c>
      <c r="C128" s="45" t="s">
        <v>2407</v>
      </c>
      <c r="D128" s="83" t="s">
        <v>115</v>
      </c>
      <c r="E128" s="353">
        <v>256</v>
      </c>
      <c r="F128" s="112" t="s">
        <v>749</v>
      </c>
      <c r="G128" s="47">
        <v>2025</v>
      </c>
      <c r="H128" s="47" t="s">
        <v>130</v>
      </c>
      <c r="I128" s="71">
        <v>20</v>
      </c>
      <c r="J128" s="7">
        <v>170</v>
      </c>
      <c r="K128" s="5">
        <f t="shared" si="56"/>
        <v>170</v>
      </c>
      <c r="L128" s="317"/>
      <c r="M128" s="5">
        <f t="shared" si="54"/>
        <v>0</v>
      </c>
      <c r="N128" s="133" t="s">
        <v>4212</v>
      </c>
    </row>
    <row r="129" spans="1:15" outlineLevel="1">
      <c r="A129" s="163">
        <v>20293</v>
      </c>
      <c r="B129" s="18" t="s">
        <v>3153</v>
      </c>
      <c r="C129" s="45" t="s">
        <v>2442</v>
      </c>
      <c r="D129" s="83" t="s">
        <v>150</v>
      </c>
      <c r="E129" s="353">
        <v>192</v>
      </c>
      <c r="F129" s="112" t="s">
        <v>100</v>
      </c>
      <c r="G129" s="47">
        <v>2012</v>
      </c>
      <c r="H129" s="47" t="s">
        <v>238</v>
      </c>
      <c r="I129" s="71">
        <v>8</v>
      </c>
      <c r="J129" s="7">
        <v>360</v>
      </c>
      <c r="K129" s="5">
        <f t="shared" si="56"/>
        <v>360</v>
      </c>
      <c r="L129" s="317"/>
      <c r="M129" s="5">
        <f t="shared" si="54"/>
        <v>0</v>
      </c>
      <c r="N129" s="133" t="s">
        <v>3154</v>
      </c>
    </row>
    <row r="130" spans="1:15" outlineLevel="1">
      <c r="A130" s="163">
        <v>44272</v>
      </c>
      <c r="B130" s="18" t="s">
        <v>2598</v>
      </c>
      <c r="C130" s="45"/>
      <c r="D130" s="83" t="s">
        <v>131</v>
      </c>
      <c r="E130" s="353">
        <v>96</v>
      </c>
      <c r="F130" s="112" t="s">
        <v>483</v>
      </c>
      <c r="G130" s="47">
        <v>2023</v>
      </c>
      <c r="H130" s="47" t="s">
        <v>130</v>
      </c>
      <c r="I130" s="71">
        <v>50</v>
      </c>
      <c r="J130" s="7">
        <v>85</v>
      </c>
      <c r="K130" s="5">
        <f>ROUND(J130*(1-$C$11/100),1)</f>
        <v>85</v>
      </c>
      <c r="L130" s="317"/>
      <c r="M130" s="5">
        <f>SUM(L130*K130)</f>
        <v>0</v>
      </c>
      <c r="N130" s="133" t="s">
        <v>2599</v>
      </c>
    </row>
    <row r="131" spans="1:15" s="94" customFormat="1" outlineLevel="1">
      <c r="A131" s="163">
        <v>42049</v>
      </c>
      <c r="B131" s="82" t="s">
        <v>2038</v>
      </c>
      <c r="C131" s="35" t="s">
        <v>2039</v>
      </c>
      <c r="D131" s="83" t="s">
        <v>93</v>
      </c>
      <c r="E131" s="341">
        <v>272</v>
      </c>
      <c r="F131" s="112" t="s">
        <v>749</v>
      </c>
      <c r="G131" s="36">
        <v>2020</v>
      </c>
      <c r="H131" s="36" t="s">
        <v>238</v>
      </c>
      <c r="I131" s="67">
        <v>18</v>
      </c>
      <c r="J131" s="7">
        <v>320</v>
      </c>
      <c r="K131" s="5">
        <f t="shared" si="56"/>
        <v>320</v>
      </c>
      <c r="L131" s="317"/>
      <c r="M131" s="5">
        <f t="shared" si="54"/>
        <v>0</v>
      </c>
      <c r="N131" s="133" t="s">
        <v>2040</v>
      </c>
      <c r="O131" s="3"/>
    </row>
    <row r="132" spans="1:15" s="94" customFormat="1" outlineLevel="1">
      <c r="A132" s="163">
        <v>1089</v>
      </c>
      <c r="B132" s="82" t="s">
        <v>1919</v>
      </c>
      <c r="C132" s="35" t="s">
        <v>1920</v>
      </c>
      <c r="D132" s="83" t="s">
        <v>175</v>
      </c>
      <c r="E132" s="341">
        <v>48</v>
      </c>
      <c r="F132" s="83" t="s">
        <v>184</v>
      </c>
      <c r="G132" s="36">
        <v>2019</v>
      </c>
      <c r="H132" s="36" t="s">
        <v>130</v>
      </c>
      <c r="I132" s="67">
        <v>80</v>
      </c>
      <c r="J132" s="7">
        <v>40</v>
      </c>
      <c r="K132" s="5">
        <f t="shared" si="56"/>
        <v>40</v>
      </c>
      <c r="L132" s="317"/>
      <c r="M132" s="5">
        <f t="shared" si="54"/>
        <v>0</v>
      </c>
      <c r="N132" s="133" t="s">
        <v>1921</v>
      </c>
      <c r="O132" s="97"/>
    </row>
    <row r="133" spans="1:15" outlineLevel="1">
      <c r="A133" s="163">
        <v>27494</v>
      </c>
      <c r="B133" s="82" t="s">
        <v>352</v>
      </c>
      <c r="C133" s="35"/>
      <c r="D133" s="83" t="s">
        <v>45</v>
      </c>
      <c r="E133" s="341">
        <v>48</v>
      </c>
      <c r="F133" s="83" t="s">
        <v>181</v>
      </c>
      <c r="G133" s="36">
        <v>2015</v>
      </c>
      <c r="H133" s="36" t="s">
        <v>130</v>
      </c>
      <c r="I133" s="67">
        <v>40</v>
      </c>
      <c r="J133" s="7">
        <v>36</v>
      </c>
      <c r="K133" s="5">
        <f t="shared" si="56"/>
        <v>36</v>
      </c>
      <c r="L133" s="317"/>
      <c r="M133" s="5">
        <f t="shared" si="54"/>
        <v>0</v>
      </c>
      <c r="N133" s="133" t="s">
        <v>912</v>
      </c>
      <c r="O133" s="97"/>
    </row>
    <row r="134" spans="1:15" s="97" customFormat="1" outlineLevel="1">
      <c r="A134" s="163">
        <v>35614</v>
      </c>
      <c r="B134" s="84" t="s">
        <v>4152</v>
      </c>
      <c r="C134" s="43"/>
      <c r="D134" s="148" t="s">
        <v>93</v>
      </c>
      <c r="E134" s="342">
        <v>160</v>
      </c>
      <c r="F134" s="148" t="s">
        <v>473</v>
      </c>
      <c r="G134" s="44">
        <v>2025</v>
      </c>
      <c r="H134" s="44" t="s">
        <v>130</v>
      </c>
      <c r="I134" s="70">
        <v>40</v>
      </c>
      <c r="J134" s="12">
        <v>260</v>
      </c>
      <c r="K134" s="4">
        <f t="shared" si="56"/>
        <v>260</v>
      </c>
      <c r="L134" s="318"/>
      <c r="M134" s="4">
        <f t="shared" si="54"/>
        <v>0</v>
      </c>
      <c r="N134" s="136" t="s">
        <v>4153</v>
      </c>
    </row>
    <row r="135" spans="1:15" s="97" customFormat="1" outlineLevel="1">
      <c r="A135" s="163">
        <v>46060</v>
      </c>
      <c r="B135" s="84" t="s">
        <v>4076</v>
      </c>
      <c r="C135" s="43" t="s">
        <v>338</v>
      </c>
      <c r="D135" s="148" t="s">
        <v>115</v>
      </c>
      <c r="E135" s="342">
        <v>192</v>
      </c>
      <c r="F135" s="148" t="s">
        <v>1674</v>
      </c>
      <c r="G135" s="44">
        <v>2025</v>
      </c>
      <c r="H135" s="44" t="s">
        <v>130</v>
      </c>
      <c r="I135" s="70">
        <v>20</v>
      </c>
      <c r="J135" s="12">
        <v>160</v>
      </c>
      <c r="K135" s="4">
        <f t="shared" si="56"/>
        <v>160</v>
      </c>
      <c r="L135" s="318"/>
      <c r="M135" s="4">
        <f t="shared" si="54"/>
        <v>0</v>
      </c>
      <c r="N135" s="136" t="s">
        <v>4847</v>
      </c>
    </row>
    <row r="136" spans="1:15" outlineLevel="1">
      <c r="A136" s="163">
        <v>36420</v>
      </c>
      <c r="B136" s="84" t="s">
        <v>3779</v>
      </c>
      <c r="C136" s="43" t="s">
        <v>3780</v>
      </c>
      <c r="D136" s="148" t="s">
        <v>102</v>
      </c>
      <c r="E136" s="342">
        <v>160</v>
      </c>
      <c r="F136" s="148" t="s">
        <v>213</v>
      </c>
      <c r="G136" s="44">
        <v>2025</v>
      </c>
      <c r="H136" s="44" t="s">
        <v>130</v>
      </c>
      <c r="I136" s="70">
        <v>30</v>
      </c>
      <c r="J136" s="12">
        <v>250</v>
      </c>
      <c r="K136" s="4">
        <f t="shared" si="56"/>
        <v>250</v>
      </c>
      <c r="L136" s="318"/>
      <c r="M136" s="4">
        <f t="shared" si="54"/>
        <v>0</v>
      </c>
      <c r="N136" s="136" t="s">
        <v>3781</v>
      </c>
      <c r="O136" s="97"/>
    </row>
    <row r="137" spans="1:15" s="97" customFormat="1" outlineLevel="1">
      <c r="A137" s="163">
        <v>45503</v>
      </c>
      <c r="B137" s="84" t="s">
        <v>3377</v>
      </c>
      <c r="C137" s="43"/>
      <c r="D137" s="148" t="s">
        <v>131</v>
      </c>
      <c r="E137" s="342">
        <v>368</v>
      </c>
      <c r="F137" s="148" t="s">
        <v>0</v>
      </c>
      <c r="G137" s="44">
        <v>2024</v>
      </c>
      <c r="H137" s="44" t="s">
        <v>238</v>
      </c>
      <c r="I137" s="70">
        <v>16</v>
      </c>
      <c r="J137" s="12">
        <v>490</v>
      </c>
      <c r="K137" s="4">
        <f t="shared" si="56"/>
        <v>490</v>
      </c>
      <c r="L137" s="318"/>
      <c r="M137" s="4">
        <f t="shared" si="54"/>
        <v>0</v>
      </c>
      <c r="N137" s="136" t="s">
        <v>3378</v>
      </c>
    </row>
    <row r="138" spans="1:15" outlineLevel="1">
      <c r="A138" s="163">
        <v>18121</v>
      </c>
      <c r="B138" s="82" t="s">
        <v>3701</v>
      </c>
      <c r="C138" s="35"/>
      <c r="D138" s="83" t="s">
        <v>93</v>
      </c>
      <c r="E138" s="341">
        <v>128</v>
      </c>
      <c r="F138" s="83" t="s">
        <v>3702</v>
      </c>
      <c r="G138" s="36">
        <v>1998</v>
      </c>
      <c r="H138" s="36" t="s">
        <v>130</v>
      </c>
      <c r="I138" s="67">
        <v>50</v>
      </c>
      <c r="J138" s="7">
        <v>200</v>
      </c>
      <c r="K138" s="5">
        <f t="shared" si="56"/>
        <v>200</v>
      </c>
      <c r="L138" s="317"/>
      <c r="M138" s="5">
        <f t="shared" si="54"/>
        <v>0</v>
      </c>
      <c r="N138" s="133"/>
      <c r="O138" s="94"/>
    </row>
    <row r="139" spans="1:15" outlineLevel="1">
      <c r="A139" s="163">
        <v>43056</v>
      </c>
      <c r="B139" s="82" t="s">
        <v>3630</v>
      </c>
      <c r="C139" s="39"/>
      <c r="D139" s="83" t="s">
        <v>93</v>
      </c>
      <c r="E139" s="355">
        <v>224</v>
      </c>
      <c r="F139" s="116" t="s">
        <v>1</v>
      </c>
      <c r="G139" s="40">
        <v>2022</v>
      </c>
      <c r="H139" s="40" t="s">
        <v>238</v>
      </c>
      <c r="I139" s="69">
        <v>22</v>
      </c>
      <c r="J139" s="7">
        <v>310</v>
      </c>
      <c r="K139" s="5">
        <f t="shared" si="56"/>
        <v>310</v>
      </c>
      <c r="L139" s="327"/>
      <c r="M139" s="5">
        <f t="shared" si="54"/>
        <v>0</v>
      </c>
      <c r="N139" s="133" t="s">
        <v>3631</v>
      </c>
    </row>
    <row r="140" spans="1:15" outlineLevel="1">
      <c r="A140" s="166">
        <v>39467</v>
      </c>
      <c r="B140" s="112" t="s">
        <v>1176</v>
      </c>
      <c r="C140" s="37" t="s">
        <v>481</v>
      </c>
      <c r="D140" s="112" t="s">
        <v>131</v>
      </c>
      <c r="E140" s="356">
        <v>144</v>
      </c>
      <c r="F140" s="112" t="s">
        <v>279</v>
      </c>
      <c r="G140" s="38">
        <v>2017</v>
      </c>
      <c r="H140" s="38" t="s">
        <v>130</v>
      </c>
      <c r="I140" s="38">
        <v>30</v>
      </c>
      <c r="J140" s="13">
        <v>95</v>
      </c>
      <c r="K140" s="5">
        <f t="shared" si="56"/>
        <v>95</v>
      </c>
      <c r="L140" s="317"/>
      <c r="M140" s="5">
        <f t="shared" si="54"/>
        <v>0</v>
      </c>
      <c r="N140" s="133" t="s">
        <v>1177</v>
      </c>
    </row>
    <row r="141" spans="1:15" outlineLevel="1">
      <c r="A141" s="166">
        <v>39707</v>
      </c>
      <c r="B141" s="112" t="s">
        <v>3390</v>
      </c>
      <c r="C141" s="37" t="s">
        <v>1045</v>
      </c>
      <c r="D141" s="112" t="s">
        <v>115</v>
      </c>
      <c r="E141" s="356">
        <v>48</v>
      </c>
      <c r="F141" s="112" t="s">
        <v>749</v>
      </c>
      <c r="G141" s="38">
        <v>2024</v>
      </c>
      <c r="H141" s="38" t="s">
        <v>130</v>
      </c>
      <c r="I141" s="38">
        <v>80</v>
      </c>
      <c r="J141" s="13">
        <v>90</v>
      </c>
      <c r="K141" s="5">
        <f t="shared" si="56"/>
        <v>90</v>
      </c>
      <c r="L141" s="317"/>
      <c r="M141" s="5">
        <f t="shared" si="54"/>
        <v>0</v>
      </c>
      <c r="N141" s="133" t="s">
        <v>3391</v>
      </c>
    </row>
    <row r="142" spans="1:15" outlineLevel="1">
      <c r="A142" s="166">
        <v>42578</v>
      </c>
      <c r="B142" s="112" t="s">
        <v>2179</v>
      </c>
      <c r="C142" s="37" t="s">
        <v>1045</v>
      </c>
      <c r="D142" s="112" t="s">
        <v>115</v>
      </c>
      <c r="E142" s="356">
        <v>48</v>
      </c>
      <c r="F142" s="112" t="s">
        <v>22</v>
      </c>
      <c r="G142" s="38">
        <v>2021</v>
      </c>
      <c r="H142" s="38" t="s">
        <v>130</v>
      </c>
      <c r="I142" s="38">
        <v>50</v>
      </c>
      <c r="J142" s="13">
        <v>54</v>
      </c>
      <c r="K142" s="5">
        <f t="shared" ref="K142:K164" si="57">ROUND(J142*(1-$C$11/100),1)</f>
        <v>54</v>
      </c>
      <c r="L142" s="317"/>
      <c r="M142" s="5">
        <f t="shared" si="54"/>
        <v>0</v>
      </c>
      <c r="N142" s="133" t="s">
        <v>2180</v>
      </c>
    </row>
    <row r="143" spans="1:15" outlineLevel="1">
      <c r="A143" s="166">
        <v>3232</v>
      </c>
      <c r="B143" s="112" t="s">
        <v>2600</v>
      </c>
      <c r="C143" s="37"/>
      <c r="D143" s="112" t="s">
        <v>131</v>
      </c>
      <c r="E143" s="356">
        <v>32</v>
      </c>
      <c r="F143" s="112" t="s">
        <v>483</v>
      </c>
      <c r="G143" s="38">
        <v>2024</v>
      </c>
      <c r="H143" s="38" t="s">
        <v>130</v>
      </c>
      <c r="I143" s="38">
        <v>100</v>
      </c>
      <c r="J143" s="13">
        <v>50</v>
      </c>
      <c r="K143" s="5">
        <f t="shared" si="57"/>
        <v>50</v>
      </c>
      <c r="L143" s="317"/>
      <c r="M143" s="5">
        <f t="shared" si="54"/>
        <v>0</v>
      </c>
      <c r="N143" s="133" t="s">
        <v>2601</v>
      </c>
    </row>
    <row r="144" spans="1:15" outlineLevel="1">
      <c r="A144" s="166">
        <v>31715</v>
      </c>
      <c r="B144" s="112" t="s">
        <v>4074</v>
      </c>
      <c r="C144" s="37"/>
      <c r="D144" s="112" t="s">
        <v>115</v>
      </c>
      <c r="E144" s="356">
        <v>48</v>
      </c>
      <c r="F144" s="112" t="s">
        <v>2741</v>
      </c>
      <c r="G144" s="38">
        <v>2024</v>
      </c>
      <c r="H144" s="38" t="s">
        <v>130</v>
      </c>
      <c r="I144" s="38">
        <v>50</v>
      </c>
      <c r="J144" s="13">
        <v>160</v>
      </c>
      <c r="K144" s="5">
        <f t="shared" si="57"/>
        <v>160</v>
      </c>
      <c r="L144" s="317"/>
      <c r="M144" s="5">
        <f t="shared" si="54"/>
        <v>0</v>
      </c>
      <c r="N144" s="133" t="s">
        <v>4075</v>
      </c>
    </row>
    <row r="145" spans="1:15" outlineLevel="1">
      <c r="A145" s="166">
        <v>1903</v>
      </c>
      <c r="B145" s="112" t="s">
        <v>4016</v>
      </c>
      <c r="C145" s="37" t="s">
        <v>4013</v>
      </c>
      <c r="D145" s="112" t="s">
        <v>115</v>
      </c>
      <c r="E145" s="356">
        <v>64</v>
      </c>
      <c r="F145" s="407" t="s">
        <v>244</v>
      </c>
      <c r="G145" s="38">
        <v>2024</v>
      </c>
      <c r="H145" s="38" t="s">
        <v>130</v>
      </c>
      <c r="I145" s="38">
        <v>40</v>
      </c>
      <c r="J145" s="13">
        <v>75</v>
      </c>
      <c r="K145" s="5">
        <f t="shared" si="57"/>
        <v>75</v>
      </c>
      <c r="L145" s="317"/>
      <c r="M145" s="5">
        <f t="shared" si="54"/>
        <v>0</v>
      </c>
      <c r="N145" s="133" t="s">
        <v>4017</v>
      </c>
    </row>
    <row r="146" spans="1:15" outlineLevel="1">
      <c r="A146" s="166">
        <v>44411</v>
      </c>
      <c r="B146" s="112" t="s">
        <v>2615</v>
      </c>
      <c r="C146" s="37"/>
      <c r="D146" s="112" t="s">
        <v>131</v>
      </c>
      <c r="E146" s="356">
        <v>96</v>
      </c>
      <c r="F146" s="112" t="s">
        <v>483</v>
      </c>
      <c r="G146" s="38">
        <v>2022</v>
      </c>
      <c r="H146" s="38" t="s">
        <v>130</v>
      </c>
      <c r="I146" s="38">
        <v>80</v>
      </c>
      <c r="J146" s="13">
        <v>80</v>
      </c>
      <c r="K146" s="5">
        <f t="shared" si="57"/>
        <v>80</v>
      </c>
      <c r="L146" s="317"/>
      <c r="M146" s="5">
        <f t="shared" si="54"/>
        <v>0</v>
      </c>
      <c r="N146" s="133" t="s">
        <v>2616</v>
      </c>
    </row>
    <row r="147" spans="1:15" outlineLevel="1">
      <c r="A147" s="166">
        <v>18597</v>
      </c>
      <c r="B147" s="112" t="s">
        <v>4775</v>
      </c>
      <c r="C147" s="37" t="s">
        <v>233</v>
      </c>
      <c r="D147" s="112" t="s">
        <v>93</v>
      </c>
      <c r="E147" s="356">
        <v>64</v>
      </c>
      <c r="F147" s="112" t="s">
        <v>239</v>
      </c>
      <c r="G147" s="38">
        <v>2017</v>
      </c>
      <c r="H147" s="38" t="s">
        <v>130</v>
      </c>
      <c r="I147" s="38">
        <v>50</v>
      </c>
      <c r="J147" s="13">
        <v>50</v>
      </c>
      <c r="K147" s="5">
        <f t="shared" si="57"/>
        <v>50</v>
      </c>
      <c r="L147" s="317"/>
      <c r="M147" s="5">
        <f t="shared" si="54"/>
        <v>0</v>
      </c>
      <c r="N147" s="133" t="s">
        <v>4776</v>
      </c>
    </row>
    <row r="148" spans="1:15" outlineLevel="1">
      <c r="A148" s="163">
        <v>2622</v>
      </c>
      <c r="B148" s="82" t="s">
        <v>2524</v>
      </c>
      <c r="C148" s="35"/>
      <c r="D148" s="112" t="s">
        <v>131</v>
      </c>
      <c r="E148" s="341">
        <v>64</v>
      </c>
      <c r="F148" s="83" t="s">
        <v>483</v>
      </c>
      <c r="G148" s="36">
        <v>2023</v>
      </c>
      <c r="H148" s="36" t="s">
        <v>130</v>
      </c>
      <c r="I148" s="67">
        <v>100</v>
      </c>
      <c r="J148" s="7">
        <v>70</v>
      </c>
      <c r="K148" s="5">
        <f t="shared" si="57"/>
        <v>70</v>
      </c>
      <c r="L148" s="323"/>
      <c r="M148" s="5">
        <f t="shared" si="54"/>
        <v>0</v>
      </c>
      <c r="N148" s="133" t="s">
        <v>2437</v>
      </c>
      <c r="O148" s="97"/>
    </row>
    <row r="149" spans="1:15" outlineLevel="1">
      <c r="A149" s="163">
        <v>40997</v>
      </c>
      <c r="B149" s="82" t="s">
        <v>1567</v>
      </c>
      <c r="C149" s="35"/>
      <c r="D149" s="83" t="s">
        <v>115</v>
      </c>
      <c r="E149" s="341">
        <v>48</v>
      </c>
      <c r="F149" s="83" t="s">
        <v>22</v>
      </c>
      <c r="G149" s="36">
        <v>2019</v>
      </c>
      <c r="H149" s="36" t="s">
        <v>130</v>
      </c>
      <c r="I149" s="67">
        <v>50</v>
      </c>
      <c r="J149" s="7">
        <v>54</v>
      </c>
      <c r="K149" s="5">
        <f t="shared" si="57"/>
        <v>54</v>
      </c>
      <c r="L149" s="317"/>
      <c r="M149" s="5">
        <f t="shared" si="54"/>
        <v>0</v>
      </c>
      <c r="N149" s="133" t="s">
        <v>1568</v>
      </c>
      <c r="O149" s="97"/>
    </row>
    <row r="150" spans="1:15" outlineLevel="1">
      <c r="A150" s="163">
        <v>41190</v>
      </c>
      <c r="B150" s="82" t="s">
        <v>1663</v>
      </c>
      <c r="C150" s="35" t="s">
        <v>338</v>
      </c>
      <c r="D150" s="83" t="s">
        <v>115</v>
      </c>
      <c r="E150" s="341">
        <v>48</v>
      </c>
      <c r="F150" s="83" t="s">
        <v>22</v>
      </c>
      <c r="G150" s="36">
        <v>2019</v>
      </c>
      <c r="H150" s="36" t="s">
        <v>130</v>
      </c>
      <c r="I150" s="67">
        <v>50</v>
      </c>
      <c r="J150" s="7">
        <v>54</v>
      </c>
      <c r="K150" s="5">
        <f t="shared" si="57"/>
        <v>54</v>
      </c>
      <c r="L150" s="317"/>
      <c r="M150" s="5">
        <f t="shared" si="54"/>
        <v>0</v>
      </c>
      <c r="N150" s="133" t="s">
        <v>1664</v>
      </c>
    </row>
    <row r="151" spans="1:15" outlineLevel="1">
      <c r="A151" s="163">
        <v>40299</v>
      </c>
      <c r="B151" s="82" t="s">
        <v>1625</v>
      </c>
      <c r="C151" s="35" t="s">
        <v>338</v>
      </c>
      <c r="D151" s="83" t="s">
        <v>115</v>
      </c>
      <c r="E151" s="341">
        <v>48</v>
      </c>
      <c r="F151" s="83" t="s">
        <v>22</v>
      </c>
      <c r="G151" s="36">
        <v>2019</v>
      </c>
      <c r="H151" s="36" t="s">
        <v>130</v>
      </c>
      <c r="I151" s="67">
        <v>50</v>
      </c>
      <c r="J151" s="7">
        <v>54</v>
      </c>
      <c r="K151" s="5">
        <f t="shared" ref="K151" si="58">ROUND(J151*(1-$C$11/100),1)</f>
        <v>54</v>
      </c>
      <c r="L151" s="317"/>
      <c r="M151" s="5">
        <f t="shared" ref="M151" si="59">SUM(L151*K151)</f>
        <v>0</v>
      </c>
      <c r="N151" s="133" t="s">
        <v>1399</v>
      </c>
    </row>
    <row r="152" spans="1:15" s="98" customFormat="1" outlineLevel="1">
      <c r="A152" s="163">
        <v>41189</v>
      </c>
      <c r="B152" s="82" t="s">
        <v>1665</v>
      </c>
      <c r="C152" s="35" t="s">
        <v>338</v>
      </c>
      <c r="D152" s="83" t="s">
        <v>115</v>
      </c>
      <c r="E152" s="341">
        <v>48</v>
      </c>
      <c r="F152" s="83" t="s">
        <v>22</v>
      </c>
      <c r="G152" s="36">
        <v>2019</v>
      </c>
      <c r="H152" s="36" t="s">
        <v>130</v>
      </c>
      <c r="I152" s="67">
        <v>50</v>
      </c>
      <c r="J152" s="7">
        <v>54</v>
      </c>
      <c r="K152" s="5">
        <f t="shared" si="57"/>
        <v>54</v>
      </c>
      <c r="L152" s="317"/>
      <c r="M152" s="5">
        <f t="shared" si="54"/>
        <v>0</v>
      </c>
      <c r="N152" s="133" t="s">
        <v>1666</v>
      </c>
      <c r="O152" s="3"/>
    </row>
    <row r="153" spans="1:15" s="98" customFormat="1" outlineLevel="1">
      <c r="A153" s="163">
        <v>39459</v>
      </c>
      <c r="B153" s="82" t="s">
        <v>2968</v>
      </c>
      <c r="C153" s="35"/>
      <c r="D153" s="83" t="s">
        <v>115</v>
      </c>
      <c r="E153" s="341">
        <v>80</v>
      </c>
      <c r="F153" s="83" t="s">
        <v>2741</v>
      </c>
      <c r="G153" s="36">
        <v>2023</v>
      </c>
      <c r="H153" s="36" t="s">
        <v>130</v>
      </c>
      <c r="I153" s="67">
        <v>50</v>
      </c>
      <c r="J153" s="7">
        <v>90</v>
      </c>
      <c r="K153" s="5">
        <f t="shared" si="57"/>
        <v>90</v>
      </c>
      <c r="L153" s="317"/>
      <c r="M153" s="5">
        <f t="shared" si="54"/>
        <v>0</v>
      </c>
      <c r="N153" s="133" t="s">
        <v>2439</v>
      </c>
      <c r="O153" s="3"/>
    </row>
    <row r="154" spans="1:15" s="103" customFormat="1" outlineLevel="1">
      <c r="A154" s="163">
        <v>41828</v>
      </c>
      <c r="B154" s="84" t="s">
        <v>4682</v>
      </c>
      <c r="C154" s="43" t="s">
        <v>51</v>
      </c>
      <c r="D154" s="148" t="s">
        <v>131</v>
      </c>
      <c r="E154" s="342">
        <v>96</v>
      </c>
      <c r="F154" s="148" t="s">
        <v>241</v>
      </c>
      <c r="G154" s="44">
        <v>2025</v>
      </c>
      <c r="H154" s="44" t="s">
        <v>130</v>
      </c>
      <c r="I154" s="70">
        <v>50</v>
      </c>
      <c r="J154" s="12">
        <v>90</v>
      </c>
      <c r="K154" s="4">
        <f t="shared" si="57"/>
        <v>90</v>
      </c>
      <c r="L154" s="318"/>
      <c r="M154" s="4">
        <f t="shared" si="54"/>
        <v>0</v>
      </c>
      <c r="N154" s="136" t="s">
        <v>4683</v>
      </c>
      <c r="O154" s="97"/>
    </row>
    <row r="155" spans="1:15" s="98" customFormat="1" outlineLevel="1">
      <c r="A155" s="163">
        <v>45019</v>
      </c>
      <c r="B155" s="82" t="s">
        <v>2887</v>
      </c>
      <c r="C155" s="35" t="s">
        <v>2888</v>
      </c>
      <c r="D155" s="83" t="s">
        <v>150</v>
      </c>
      <c r="E155" s="341">
        <v>1180</v>
      </c>
      <c r="F155" s="83" t="s">
        <v>2550</v>
      </c>
      <c r="G155" s="36">
        <v>2022</v>
      </c>
      <c r="H155" s="36" t="s">
        <v>238</v>
      </c>
      <c r="I155" s="67">
        <v>4</v>
      </c>
      <c r="J155" s="7">
        <v>2700</v>
      </c>
      <c r="K155" s="5">
        <f t="shared" si="57"/>
        <v>2700</v>
      </c>
      <c r="L155" s="327"/>
      <c r="M155" s="5">
        <f t="shared" si="54"/>
        <v>0</v>
      </c>
      <c r="N155" s="68" t="s">
        <v>2889</v>
      </c>
      <c r="O155" s="3"/>
    </row>
    <row r="156" spans="1:15" s="98" customFormat="1" outlineLevel="1">
      <c r="A156" s="163">
        <v>43920</v>
      </c>
      <c r="B156" s="82" t="s">
        <v>2498</v>
      </c>
      <c r="C156" s="35" t="s">
        <v>1677</v>
      </c>
      <c r="D156" s="83" t="s">
        <v>150</v>
      </c>
      <c r="E156" s="341">
        <v>656</v>
      </c>
      <c r="F156" s="83" t="s">
        <v>468</v>
      </c>
      <c r="G156" s="36">
        <v>2022</v>
      </c>
      <c r="H156" s="36" t="s">
        <v>238</v>
      </c>
      <c r="I156" s="67">
        <v>3</v>
      </c>
      <c r="J156" s="7">
        <v>1200</v>
      </c>
      <c r="K156" s="5">
        <f t="shared" si="57"/>
        <v>1200</v>
      </c>
      <c r="L156" s="327"/>
      <c r="M156" s="5">
        <f t="shared" si="54"/>
        <v>0</v>
      </c>
      <c r="N156" s="68" t="s">
        <v>2499</v>
      </c>
      <c r="O156" s="3"/>
    </row>
    <row r="157" spans="1:15" s="98" customFormat="1" outlineLevel="1">
      <c r="A157" s="163">
        <v>45588</v>
      </c>
      <c r="B157" s="82" t="s">
        <v>4525</v>
      </c>
      <c r="C157" s="35" t="s">
        <v>4526</v>
      </c>
      <c r="D157" s="83" t="s">
        <v>115</v>
      </c>
      <c r="E157" s="341">
        <v>160</v>
      </c>
      <c r="F157" s="83" t="s">
        <v>600</v>
      </c>
      <c r="G157" s="36">
        <v>2023</v>
      </c>
      <c r="H157" s="36" t="s">
        <v>130</v>
      </c>
      <c r="I157" s="67">
        <v>30</v>
      </c>
      <c r="J157" s="7">
        <v>190</v>
      </c>
      <c r="K157" s="5">
        <f t="shared" si="57"/>
        <v>190</v>
      </c>
      <c r="L157" s="327"/>
      <c r="M157" s="5">
        <f t="shared" si="54"/>
        <v>0</v>
      </c>
      <c r="N157" s="68" t="s">
        <v>4527</v>
      </c>
      <c r="O157" s="3"/>
    </row>
    <row r="158" spans="1:15" s="98" customFormat="1" outlineLevel="1">
      <c r="A158" s="163">
        <v>44011</v>
      </c>
      <c r="B158" s="82" t="s">
        <v>2540</v>
      </c>
      <c r="C158" s="35" t="s">
        <v>2541</v>
      </c>
      <c r="D158" s="83" t="s">
        <v>93</v>
      </c>
      <c r="E158" s="341">
        <v>352</v>
      </c>
      <c r="F158" s="83" t="s">
        <v>468</v>
      </c>
      <c r="G158" s="36">
        <v>2021</v>
      </c>
      <c r="H158" s="36" t="s">
        <v>238</v>
      </c>
      <c r="I158" s="67">
        <v>12</v>
      </c>
      <c r="J158" s="7">
        <v>400</v>
      </c>
      <c r="K158" s="5">
        <f t="shared" si="57"/>
        <v>400</v>
      </c>
      <c r="L158" s="327"/>
      <c r="M158" s="5">
        <f t="shared" si="54"/>
        <v>0</v>
      </c>
      <c r="N158" s="68" t="s">
        <v>2542</v>
      </c>
      <c r="O158" s="3"/>
    </row>
    <row r="159" spans="1:15" outlineLevel="1">
      <c r="A159" s="163">
        <v>41333</v>
      </c>
      <c r="B159" s="82" t="s">
        <v>1708</v>
      </c>
      <c r="C159" s="35" t="s">
        <v>1710</v>
      </c>
      <c r="D159" s="83" t="s">
        <v>150</v>
      </c>
      <c r="E159" s="341">
        <v>464</v>
      </c>
      <c r="F159" s="83" t="s">
        <v>749</v>
      </c>
      <c r="G159" s="36">
        <v>2019</v>
      </c>
      <c r="H159" s="36" t="s">
        <v>238</v>
      </c>
      <c r="I159" s="67">
        <v>6</v>
      </c>
      <c r="J159" s="7">
        <v>560</v>
      </c>
      <c r="K159" s="5">
        <f t="shared" si="57"/>
        <v>560</v>
      </c>
      <c r="L159" s="317"/>
      <c r="M159" s="5">
        <f t="shared" si="54"/>
        <v>0</v>
      </c>
      <c r="N159" s="133" t="s">
        <v>1709</v>
      </c>
      <c r="O159" s="98"/>
    </row>
    <row r="160" spans="1:15" outlineLevel="1">
      <c r="A160" s="163">
        <v>27495</v>
      </c>
      <c r="B160" s="8" t="s">
        <v>702</v>
      </c>
      <c r="C160" s="14"/>
      <c r="D160" s="83" t="s">
        <v>45</v>
      </c>
      <c r="E160" s="357">
        <v>64</v>
      </c>
      <c r="F160" s="8" t="s">
        <v>181</v>
      </c>
      <c r="G160" s="46">
        <v>2019</v>
      </c>
      <c r="H160" s="46" t="s">
        <v>130</v>
      </c>
      <c r="I160" s="67">
        <v>60</v>
      </c>
      <c r="J160" s="7">
        <v>44</v>
      </c>
      <c r="K160" s="5">
        <f t="shared" si="57"/>
        <v>44</v>
      </c>
      <c r="L160" s="317"/>
      <c r="M160" s="5">
        <f t="shared" si="54"/>
        <v>0</v>
      </c>
      <c r="N160" s="133" t="s">
        <v>1811</v>
      </c>
      <c r="O160" s="103"/>
    </row>
    <row r="161" spans="1:15" outlineLevel="1">
      <c r="A161" s="163">
        <v>38100</v>
      </c>
      <c r="B161" s="82" t="s">
        <v>946</v>
      </c>
      <c r="C161" s="35" t="s">
        <v>910</v>
      </c>
      <c r="D161" s="83" t="s">
        <v>93</v>
      </c>
      <c r="E161" s="341">
        <v>96</v>
      </c>
      <c r="F161" s="8" t="s">
        <v>34</v>
      </c>
      <c r="G161" s="36">
        <v>2016</v>
      </c>
      <c r="H161" s="36" t="s">
        <v>130</v>
      </c>
      <c r="I161" s="67">
        <v>30</v>
      </c>
      <c r="J161" s="7">
        <v>42</v>
      </c>
      <c r="K161" s="5">
        <f t="shared" si="57"/>
        <v>42</v>
      </c>
      <c r="L161" s="317"/>
      <c r="M161" s="5">
        <f t="shared" si="54"/>
        <v>0</v>
      </c>
      <c r="N161" s="133" t="s">
        <v>947</v>
      </c>
      <c r="O161" s="103"/>
    </row>
    <row r="162" spans="1:15" outlineLevel="1">
      <c r="A162" s="163">
        <v>16307</v>
      </c>
      <c r="B162" s="82" t="s">
        <v>2544</v>
      </c>
      <c r="C162" s="35" t="s">
        <v>2545</v>
      </c>
      <c r="D162" s="83" t="s">
        <v>93</v>
      </c>
      <c r="E162" s="341">
        <v>48</v>
      </c>
      <c r="F162" s="8" t="s">
        <v>1400</v>
      </c>
      <c r="G162" s="36">
        <v>2017</v>
      </c>
      <c r="H162" s="36" t="s">
        <v>130</v>
      </c>
      <c r="I162" s="67">
        <v>70</v>
      </c>
      <c r="J162" s="7">
        <v>90</v>
      </c>
      <c r="K162" s="5">
        <f t="shared" si="57"/>
        <v>90</v>
      </c>
      <c r="L162" s="317"/>
      <c r="M162" s="5">
        <f t="shared" si="54"/>
        <v>0</v>
      </c>
      <c r="N162" s="133" t="s">
        <v>2546</v>
      </c>
      <c r="O162" s="98"/>
    </row>
    <row r="163" spans="1:15" outlineLevel="1">
      <c r="A163" s="163">
        <v>29743</v>
      </c>
      <c r="B163" s="18" t="s">
        <v>1103</v>
      </c>
      <c r="C163" s="45" t="s">
        <v>31</v>
      </c>
      <c r="D163" s="116" t="s">
        <v>45</v>
      </c>
      <c r="E163" s="353">
        <v>48</v>
      </c>
      <c r="F163" s="8" t="s">
        <v>181</v>
      </c>
      <c r="G163" s="47">
        <v>2017</v>
      </c>
      <c r="H163" s="47" t="s">
        <v>130</v>
      </c>
      <c r="I163" s="71">
        <v>80</v>
      </c>
      <c r="J163" s="7">
        <v>32</v>
      </c>
      <c r="K163" s="5">
        <f t="shared" si="57"/>
        <v>32</v>
      </c>
      <c r="L163" s="317"/>
      <c r="M163" s="5">
        <f t="shared" si="54"/>
        <v>0</v>
      </c>
      <c r="N163" s="30" t="s">
        <v>894</v>
      </c>
    </row>
    <row r="164" spans="1:15" s="94" customFormat="1" outlineLevel="1">
      <c r="A164" s="163">
        <v>37593</v>
      </c>
      <c r="B164" s="18" t="s">
        <v>892</v>
      </c>
      <c r="C164" s="45" t="s">
        <v>893</v>
      </c>
      <c r="D164" s="116" t="s">
        <v>117</v>
      </c>
      <c r="E164" s="353">
        <v>128</v>
      </c>
      <c r="F164" s="83" t="s">
        <v>241</v>
      </c>
      <c r="G164" s="47">
        <v>2016</v>
      </c>
      <c r="H164" s="47" t="s">
        <v>238</v>
      </c>
      <c r="I164" s="71">
        <v>32</v>
      </c>
      <c r="J164" s="7">
        <v>160</v>
      </c>
      <c r="K164" s="5">
        <f t="shared" si="57"/>
        <v>160</v>
      </c>
      <c r="L164" s="317"/>
      <c r="M164" s="5">
        <f t="shared" ref="M164:M230" si="60">SUM(L164*K164)</f>
        <v>0</v>
      </c>
      <c r="N164" s="30" t="s">
        <v>894</v>
      </c>
      <c r="O164" s="3"/>
    </row>
    <row r="165" spans="1:15" s="94" customFormat="1" outlineLevel="1">
      <c r="A165" s="163">
        <v>41007</v>
      </c>
      <c r="B165" s="18" t="s">
        <v>1571</v>
      </c>
      <c r="C165" s="45" t="s">
        <v>1572</v>
      </c>
      <c r="D165" s="116" t="s">
        <v>117</v>
      </c>
      <c r="E165" s="353">
        <v>144</v>
      </c>
      <c r="F165" s="83" t="s">
        <v>248</v>
      </c>
      <c r="G165" s="47">
        <v>2019</v>
      </c>
      <c r="H165" s="47" t="s">
        <v>238</v>
      </c>
      <c r="I165" s="71">
        <v>28</v>
      </c>
      <c r="J165" s="7">
        <v>176</v>
      </c>
      <c r="K165" s="5">
        <f t="shared" ref="K165:K171" si="61">ROUND(J165*(1-$C$11/100),1)</f>
        <v>176</v>
      </c>
      <c r="L165" s="317"/>
      <c r="M165" s="5">
        <f t="shared" si="60"/>
        <v>0</v>
      </c>
      <c r="N165" s="30" t="s">
        <v>1573</v>
      </c>
      <c r="O165" s="3"/>
    </row>
    <row r="166" spans="1:15" s="94" customFormat="1" outlineLevel="1">
      <c r="A166" s="163">
        <v>23832</v>
      </c>
      <c r="B166" s="18" t="s">
        <v>3481</v>
      </c>
      <c r="C166" s="45" t="s">
        <v>3482</v>
      </c>
      <c r="D166" s="83" t="s">
        <v>115</v>
      </c>
      <c r="E166" s="353">
        <v>112</v>
      </c>
      <c r="F166" s="83" t="s">
        <v>1433</v>
      </c>
      <c r="G166" s="47">
        <v>2024</v>
      </c>
      <c r="H166" s="47" t="s">
        <v>130</v>
      </c>
      <c r="I166" s="71">
        <v>26</v>
      </c>
      <c r="J166" s="7">
        <v>190</v>
      </c>
      <c r="K166" s="5">
        <f t="shared" si="61"/>
        <v>190</v>
      </c>
      <c r="L166" s="317"/>
      <c r="M166" s="5">
        <f t="shared" si="60"/>
        <v>0</v>
      </c>
      <c r="N166" s="30" t="s">
        <v>3483</v>
      </c>
      <c r="O166" s="3"/>
    </row>
    <row r="167" spans="1:15" s="94" customFormat="1" outlineLevel="1">
      <c r="A167" s="163">
        <v>33032</v>
      </c>
      <c r="B167" s="18" t="s">
        <v>3258</v>
      </c>
      <c r="C167" s="45" t="s">
        <v>2105</v>
      </c>
      <c r="D167" s="83" t="s">
        <v>131</v>
      </c>
      <c r="E167" s="353">
        <v>80</v>
      </c>
      <c r="F167" s="83" t="s">
        <v>248</v>
      </c>
      <c r="G167" s="47">
        <v>2020</v>
      </c>
      <c r="H167" s="47" t="s">
        <v>130</v>
      </c>
      <c r="I167" s="71">
        <v>60</v>
      </c>
      <c r="J167" s="7">
        <v>47</v>
      </c>
      <c r="K167" s="5">
        <f t="shared" si="61"/>
        <v>47</v>
      </c>
      <c r="L167" s="317"/>
      <c r="M167" s="5">
        <f t="shared" si="60"/>
        <v>0</v>
      </c>
      <c r="N167" s="30" t="s">
        <v>3259</v>
      </c>
      <c r="O167" s="3"/>
    </row>
    <row r="168" spans="1:15" s="98" customFormat="1" outlineLevel="1">
      <c r="A168" s="163">
        <v>38965</v>
      </c>
      <c r="B168" s="87" t="s">
        <v>1065</v>
      </c>
      <c r="C168" s="39" t="s">
        <v>1066</v>
      </c>
      <c r="D168" s="116" t="s">
        <v>115</v>
      </c>
      <c r="E168" s="355">
        <v>32</v>
      </c>
      <c r="F168" s="116" t="s">
        <v>239</v>
      </c>
      <c r="G168" s="40">
        <v>2022</v>
      </c>
      <c r="H168" s="40" t="s">
        <v>130</v>
      </c>
      <c r="I168" s="40">
        <v>50</v>
      </c>
      <c r="J168" s="7">
        <v>75</v>
      </c>
      <c r="K168" s="5">
        <f t="shared" si="61"/>
        <v>75</v>
      </c>
      <c r="L168" s="317"/>
      <c r="M168" s="5">
        <f t="shared" si="60"/>
        <v>0</v>
      </c>
      <c r="N168" s="133"/>
      <c r="O168" s="3"/>
    </row>
    <row r="169" spans="1:15" s="98" customFormat="1" outlineLevel="1">
      <c r="A169" s="163">
        <v>45775</v>
      </c>
      <c r="B169" s="87" t="s">
        <v>3716</v>
      </c>
      <c r="C169" s="39" t="s">
        <v>1066</v>
      </c>
      <c r="D169" s="116" t="s">
        <v>209</v>
      </c>
      <c r="E169" s="355">
        <v>64</v>
      </c>
      <c r="F169" s="116" t="s">
        <v>239</v>
      </c>
      <c r="G169" s="40">
        <v>2017</v>
      </c>
      <c r="H169" s="40" t="s">
        <v>130</v>
      </c>
      <c r="I169" s="40">
        <v>50</v>
      </c>
      <c r="J169" s="7">
        <v>75</v>
      </c>
      <c r="K169" s="5">
        <f t="shared" ref="K169" si="62">ROUND(J169*(1-$C$11/100),1)</f>
        <v>75</v>
      </c>
      <c r="L169" s="317"/>
      <c r="M169" s="5">
        <f t="shared" ref="M169" si="63">SUM(L169*K169)</f>
        <v>0</v>
      </c>
      <c r="N169" s="133"/>
      <c r="O169" s="3"/>
    </row>
    <row r="170" spans="1:15" s="98" customFormat="1" outlineLevel="1">
      <c r="A170" s="163">
        <v>31524</v>
      </c>
      <c r="B170" s="82" t="s">
        <v>548</v>
      </c>
      <c r="C170" s="35" t="s">
        <v>156</v>
      </c>
      <c r="D170" s="83" t="s">
        <v>93</v>
      </c>
      <c r="E170" s="341">
        <v>64</v>
      </c>
      <c r="F170" s="83" t="s">
        <v>34</v>
      </c>
      <c r="G170" s="36">
        <v>2014</v>
      </c>
      <c r="H170" s="36" t="s">
        <v>130</v>
      </c>
      <c r="I170" s="67">
        <v>50</v>
      </c>
      <c r="J170" s="7">
        <v>40</v>
      </c>
      <c r="K170" s="5">
        <f t="shared" si="61"/>
        <v>40</v>
      </c>
      <c r="L170" s="317"/>
      <c r="M170" s="5">
        <f t="shared" si="60"/>
        <v>0</v>
      </c>
      <c r="N170" s="133" t="s">
        <v>549</v>
      </c>
      <c r="O170" s="3"/>
    </row>
    <row r="171" spans="1:15" outlineLevel="1">
      <c r="A171" s="163">
        <v>27265</v>
      </c>
      <c r="B171" s="82" t="s">
        <v>1193</v>
      </c>
      <c r="C171" s="35" t="s">
        <v>486</v>
      </c>
      <c r="D171" s="83" t="s">
        <v>131</v>
      </c>
      <c r="E171" s="341">
        <v>80</v>
      </c>
      <c r="F171" s="83" t="s">
        <v>248</v>
      </c>
      <c r="G171" s="36">
        <v>2019</v>
      </c>
      <c r="H171" s="40" t="s">
        <v>130</v>
      </c>
      <c r="I171" s="67">
        <v>60</v>
      </c>
      <c r="J171" s="7">
        <v>40</v>
      </c>
      <c r="K171" s="5">
        <f t="shared" si="61"/>
        <v>40</v>
      </c>
      <c r="L171" s="329"/>
      <c r="M171" s="5">
        <f t="shared" si="60"/>
        <v>0</v>
      </c>
      <c r="N171" s="133" t="s">
        <v>1798</v>
      </c>
      <c r="O171" s="98"/>
    </row>
    <row r="172" spans="1:15" outlineLevel="1">
      <c r="A172" s="163">
        <v>2018</v>
      </c>
      <c r="B172" s="87" t="s">
        <v>1120</v>
      </c>
      <c r="C172" s="39"/>
      <c r="D172" s="116" t="s">
        <v>45</v>
      </c>
      <c r="E172" s="355">
        <v>64</v>
      </c>
      <c r="F172" s="116" t="s">
        <v>88</v>
      </c>
      <c r="G172" s="40">
        <v>2012</v>
      </c>
      <c r="H172" s="40" t="s">
        <v>130</v>
      </c>
      <c r="I172" s="40">
        <v>40</v>
      </c>
      <c r="J172" s="7">
        <v>85</v>
      </c>
      <c r="K172" s="5">
        <f t="shared" ref="K172:K197" si="64">ROUND(J172*(1-$C$11/100),1)</f>
        <v>85</v>
      </c>
      <c r="L172" s="317"/>
      <c r="M172" s="5">
        <f t="shared" si="60"/>
        <v>0</v>
      </c>
      <c r="N172" s="133" t="s">
        <v>1121</v>
      </c>
    </row>
    <row r="173" spans="1:15" outlineLevel="1">
      <c r="A173" s="163">
        <v>23792</v>
      </c>
      <c r="B173" s="82" t="s">
        <v>1844</v>
      </c>
      <c r="C173" s="35" t="s">
        <v>1845</v>
      </c>
      <c r="D173" s="83" t="s">
        <v>93</v>
      </c>
      <c r="E173" s="341">
        <v>48</v>
      </c>
      <c r="F173" s="83" t="s">
        <v>34</v>
      </c>
      <c r="G173" s="36">
        <v>2019</v>
      </c>
      <c r="H173" s="36" t="s">
        <v>130</v>
      </c>
      <c r="I173" s="67">
        <v>50</v>
      </c>
      <c r="J173" s="7">
        <v>30</v>
      </c>
      <c r="K173" s="5">
        <f t="shared" si="64"/>
        <v>30</v>
      </c>
      <c r="L173" s="317"/>
      <c r="M173" s="5">
        <f t="shared" si="60"/>
        <v>0</v>
      </c>
      <c r="N173" s="133" t="s">
        <v>1846</v>
      </c>
    </row>
    <row r="174" spans="1:15" outlineLevel="1">
      <c r="A174" s="163">
        <v>3071</v>
      </c>
      <c r="B174" s="82" t="s">
        <v>3393</v>
      </c>
      <c r="C174" s="35" t="s">
        <v>3394</v>
      </c>
      <c r="D174" s="83" t="s">
        <v>175</v>
      </c>
      <c r="E174" s="341">
        <v>66</v>
      </c>
      <c r="F174" s="83" t="s">
        <v>3395</v>
      </c>
      <c r="G174" s="36">
        <v>2011</v>
      </c>
      <c r="H174" s="36" t="s">
        <v>130</v>
      </c>
      <c r="I174" s="67">
        <v>100</v>
      </c>
      <c r="J174" s="7">
        <v>70</v>
      </c>
      <c r="K174" s="5">
        <f t="shared" si="64"/>
        <v>70</v>
      </c>
      <c r="L174" s="317"/>
      <c r="M174" s="5">
        <f t="shared" si="60"/>
        <v>0</v>
      </c>
      <c r="N174" s="133"/>
    </row>
    <row r="175" spans="1:15" outlineLevel="1">
      <c r="A175" s="163">
        <v>40991</v>
      </c>
      <c r="B175" s="82" t="s">
        <v>1593</v>
      </c>
      <c r="C175" s="35"/>
      <c r="D175" s="83" t="s">
        <v>115</v>
      </c>
      <c r="E175" s="341">
        <v>80</v>
      </c>
      <c r="F175" s="83" t="s">
        <v>1433</v>
      </c>
      <c r="G175" s="36">
        <v>2023</v>
      </c>
      <c r="H175" s="36" t="s">
        <v>130</v>
      </c>
      <c r="I175" s="67">
        <v>60</v>
      </c>
      <c r="J175" s="7">
        <v>135</v>
      </c>
      <c r="K175" s="5">
        <f t="shared" si="64"/>
        <v>135</v>
      </c>
      <c r="L175" s="317"/>
      <c r="M175" s="5">
        <f t="shared" si="60"/>
        <v>0</v>
      </c>
      <c r="N175" s="133" t="s">
        <v>2423</v>
      </c>
    </row>
    <row r="176" spans="1:15" outlineLevel="1">
      <c r="A176" s="163">
        <v>25470</v>
      </c>
      <c r="B176" s="82" t="s">
        <v>316</v>
      </c>
      <c r="C176" s="35" t="s">
        <v>235</v>
      </c>
      <c r="D176" s="83" t="s">
        <v>45</v>
      </c>
      <c r="E176" s="341">
        <v>16</v>
      </c>
      <c r="F176" s="83" t="s">
        <v>168</v>
      </c>
      <c r="G176" s="36">
        <v>2019</v>
      </c>
      <c r="H176" s="36" t="s">
        <v>130</v>
      </c>
      <c r="I176" s="67">
        <v>50</v>
      </c>
      <c r="J176" s="7">
        <v>30</v>
      </c>
      <c r="K176" s="5">
        <f t="shared" si="64"/>
        <v>30</v>
      </c>
      <c r="L176" s="317"/>
      <c r="M176" s="5">
        <f t="shared" si="60"/>
        <v>0</v>
      </c>
      <c r="N176" s="133" t="s">
        <v>1608</v>
      </c>
    </row>
    <row r="177" spans="1:14" s="97" customFormat="1" outlineLevel="1">
      <c r="A177" s="163">
        <v>1688</v>
      </c>
      <c r="B177" s="84" t="s">
        <v>4374</v>
      </c>
      <c r="C177" s="43"/>
      <c r="D177" s="83" t="s">
        <v>93</v>
      </c>
      <c r="E177" s="342">
        <v>26</v>
      </c>
      <c r="F177" s="148" t="s">
        <v>265</v>
      </c>
      <c r="G177" s="44">
        <v>2025</v>
      </c>
      <c r="H177" s="44" t="s">
        <v>130</v>
      </c>
      <c r="I177" s="70">
        <v>26</v>
      </c>
      <c r="J177" s="12">
        <v>240</v>
      </c>
      <c r="K177" s="4">
        <f t="shared" si="64"/>
        <v>240</v>
      </c>
      <c r="L177" s="318"/>
      <c r="M177" s="4">
        <f t="shared" si="60"/>
        <v>0</v>
      </c>
      <c r="N177" s="136" t="s">
        <v>4375</v>
      </c>
    </row>
    <row r="178" spans="1:14" outlineLevel="1">
      <c r="A178" s="163">
        <v>4181</v>
      </c>
      <c r="B178" s="82" t="s">
        <v>4306</v>
      </c>
      <c r="C178" s="35"/>
      <c r="D178" s="83" t="s">
        <v>115</v>
      </c>
      <c r="E178" s="341">
        <v>160</v>
      </c>
      <c r="F178" s="83" t="s">
        <v>170</v>
      </c>
      <c r="G178" s="36">
        <v>2024</v>
      </c>
      <c r="H178" s="36" t="s">
        <v>130</v>
      </c>
      <c r="I178" s="67">
        <v>40</v>
      </c>
      <c r="J178" s="7">
        <v>210</v>
      </c>
      <c r="K178" s="5">
        <f t="shared" si="64"/>
        <v>210</v>
      </c>
      <c r="L178" s="317"/>
      <c r="M178" s="5">
        <f t="shared" si="60"/>
        <v>0</v>
      </c>
      <c r="N178" s="133" t="s">
        <v>4307</v>
      </c>
    </row>
    <row r="179" spans="1:14" outlineLevel="1">
      <c r="A179" s="163">
        <v>41641</v>
      </c>
      <c r="B179" s="87" t="s">
        <v>1825</v>
      </c>
      <c r="C179" s="39" t="s">
        <v>51</v>
      </c>
      <c r="D179" s="116" t="s">
        <v>131</v>
      </c>
      <c r="E179" s="355">
        <v>64</v>
      </c>
      <c r="F179" s="116" t="s">
        <v>248</v>
      </c>
      <c r="G179" s="40">
        <v>2019</v>
      </c>
      <c r="H179" s="40" t="s">
        <v>130</v>
      </c>
      <c r="I179" s="69">
        <v>80</v>
      </c>
      <c r="J179" s="7">
        <v>36</v>
      </c>
      <c r="K179" s="5">
        <f t="shared" si="64"/>
        <v>36</v>
      </c>
      <c r="L179" s="323"/>
      <c r="M179" s="5">
        <f t="shared" si="60"/>
        <v>0</v>
      </c>
      <c r="N179" s="133" t="s">
        <v>1826</v>
      </c>
    </row>
    <row r="180" spans="1:14" outlineLevel="1">
      <c r="A180" s="163">
        <v>41639</v>
      </c>
      <c r="B180" s="87" t="s">
        <v>1827</v>
      </c>
      <c r="C180" s="39" t="s">
        <v>51</v>
      </c>
      <c r="D180" s="116" t="s">
        <v>131</v>
      </c>
      <c r="E180" s="355">
        <v>48</v>
      </c>
      <c r="F180" s="116" t="s">
        <v>248</v>
      </c>
      <c r="G180" s="40">
        <v>2019</v>
      </c>
      <c r="H180" s="40" t="s">
        <v>130</v>
      </c>
      <c r="I180" s="69">
        <v>100</v>
      </c>
      <c r="J180" s="7">
        <v>32</v>
      </c>
      <c r="K180" s="5">
        <f t="shared" si="64"/>
        <v>32</v>
      </c>
      <c r="L180" s="323"/>
      <c r="M180" s="5">
        <f t="shared" si="60"/>
        <v>0</v>
      </c>
      <c r="N180" s="133" t="s">
        <v>1828</v>
      </c>
    </row>
    <row r="181" spans="1:14" outlineLevel="1">
      <c r="A181" s="163">
        <v>24036</v>
      </c>
      <c r="B181" s="82" t="s">
        <v>562</v>
      </c>
      <c r="C181" s="35" t="s">
        <v>221</v>
      </c>
      <c r="D181" s="83" t="s">
        <v>93</v>
      </c>
      <c r="E181" s="341">
        <v>128</v>
      </c>
      <c r="F181" s="83" t="s">
        <v>222</v>
      </c>
      <c r="G181" s="36">
        <v>2017</v>
      </c>
      <c r="H181" s="36" t="s">
        <v>130</v>
      </c>
      <c r="I181" s="67">
        <v>20</v>
      </c>
      <c r="J181" s="7">
        <v>100</v>
      </c>
      <c r="K181" s="5">
        <f t="shared" si="64"/>
        <v>100</v>
      </c>
      <c r="L181" s="317"/>
      <c r="M181" s="5">
        <f t="shared" si="60"/>
        <v>0</v>
      </c>
      <c r="N181" s="133"/>
    </row>
    <row r="182" spans="1:14" outlineLevel="1">
      <c r="A182" s="163">
        <v>34021</v>
      </c>
      <c r="B182" s="82" t="s">
        <v>1917</v>
      </c>
      <c r="C182" s="35"/>
      <c r="D182" s="83" t="s">
        <v>93</v>
      </c>
      <c r="E182" s="341">
        <v>64</v>
      </c>
      <c r="F182" s="83" t="s">
        <v>507</v>
      </c>
      <c r="G182" s="36">
        <v>2019</v>
      </c>
      <c r="H182" s="36" t="s">
        <v>130</v>
      </c>
      <c r="I182" s="67">
        <v>60</v>
      </c>
      <c r="J182" s="7">
        <v>100</v>
      </c>
      <c r="K182" s="5">
        <f t="shared" si="64"/>
        <v>100</v>
      </c>
      <c r="L182" s="317"/>
      <c r="M182" s="5">
        <f t="shared" si="60"/>
        <v>0</v>
      </c>
      <c r="N182" s="133" t="s">
        <v>1918</v>
      </c>
    </row>
    <row r="183" spans="1:14" outlineLevel="1">
      <c r="A183" s="163">
        <v>39514</v>
      </c>
      <c r="B183" s="82" t="s">
        <v>1184</v>
      </c>
      <c r="C183" s="35" t="s">
        <v>156</v>
      </c>
      <c r="D183" s="83" t="s">
        <v>45</v>
      </c>
      <c r="E183" s="341">
        <v>96</v>
      </c>
      <c r="F183" s="83" t="s">
        <v>1131</v>
      </c>
      <c r="G183" s="36">
        <v>2022</v>
      </c>
      <c r="H183" s="36" t="s">
        <v>130</v>
      </c>
      <c r="I183" s="67">
        <v>50</v>
      </c>
      <c r="J183" s="7">
        <v>100</v>
      </c>
      <c r="K183" s="5">
        <f t="shared" si="64"/>
        <v>100</v>
      </c>
      <c r="L183" s="317"/>
      <c r="M183" s="5">
        <f t="shared" si="60"/>
        <v>0</v>
      </c>
      <c r="N183" s="133" t="s">
        <v>4367</v>
      </c>
    </row>
    <row r="184" spans="1:14" outlineLevel="1">
      <c r="A184" s="163">
        <v>3218</v>
      </c>
      <c r="B184" s="82" t="s">
        <v>1611</v>
      </c>
      <c r="C184" s="35"/>
      <c r="D184" s="83" t="s">
        <v>115</v>
      </c>
      <c r="E184" s="341">
        <v>64</v>
      </c>
      <c r="F184" s="83" t="s">
        <v>346</v>
      </c>
      <c r="G184" s="36">
        <v>2022</v>
      </c>
      <c r="H184" s="36" t="s">
        <v>130</v>
      </c>
      <c r="I184" s="67">
        <v>80</v>
      </c>
      <c r="J184" s="7">
        <v>65</v>
      </c>
      <c r="K184" s="5">
        <f t="shared" si="64"/>
        <v>65</v>
      </c>
      <c r="L184" s="317"/>
      <c r="M184" s="5">
        <f t="shared" si="60"/>
        <v>0</v>
      </c>
      <c r="N184" s="133" t="s">
        <v>152</v>
      </c>
    </row>
    <row r="185" spans="1:14" outlineLevel="1">
      <c r="A185" s="163">
        <v>26382</v>
      </c>
      <c r="B185" s="8" t="s">
        <v>1309</v>
      </c>
      <c r="C185" s="14" t="s">
        <v>258</v>
      </c>
      <c r="D185" s="8" t="s">
        <v>45</v>
      </c>
      <c r="E185" s="357">
        <v>64</v>
      </c>
      <c r="F185" s="8" t="s">
        <v>1</v>
      </c>
      <c r="G185" s="46">
        <v>2015</v>
      </c>
      <c r="H185" s="46" t="s">
        <v>130</v>
      </c>
      <c r="I185" s="67">
        <v>50</v>
      </c>
      <c r="J185" s="7">
        <v>28</v>
      </c>
      <c r="K185" s="5">
        <f t="shared" si="64"/>
        <v>28</v>
      </c>
      <c r="L185" s="317"/>
      <c r="M185" s="5">
        <f t="shared" si="60"/>
        <v>0</v>
      </c>
      <c r="N185" s="133" t="s">
        <v>1310</v>
      </c>
    </row>
    <row r="186" spans="1:14" outlineLevel="1">
      <c r="A186" s="163">
        <v>42938</v>
      </c>
      <c r="B186" s="8" t="s">
        <v>2238</v>
      </c>
      <c r="C186" s="14" t="s">
        <v>2239</v>
      </c>
      <c r="D186" s="8" t="s">
        <v>131</v>
      </c>
      <c r="E186" s="357">
        <v>48</v>
      </c>
      <c r="F186" s="116" t="s">
        <v>248</v>
      </c>
      <c r="G186" s="46">
        <v>2021</v>
      </c>
      <c r="H186" s="46" t="s">
        <v>130</v>
      </c>
      <c r="I186" s="67">
        <v>100</v>
      </c>
      <c r="J186" s="7">
        <v>42</v>
      </c>
      <c r="K186" s="5">
        <f t="shared" si="64"/>
        <v>42</v>
      </c>
      <c r="L186" s="317"/>
      <c r="M186" s="5">
        <f t="shared" si="60"/>
        <v>0</v>
      </c>
      <c r="N186" s="133" t="s">
        <v>2240</v>
      </c>
    </row>
    <row r="187" spans="1:14" outlineLevel="1">
      <c r="A187" s="163">
        <v>39513</v>
      </c>
      <c r="B187" s="8" t="s">
        <v>4235</v>
      </c>
      <c r="C187" s="14" t="s">
        <v>1283</v>
      </c>
      <c r="D187" s="8" t="s">
        <v>45</v>
      </c>
      <c r="E187" s="357">
        <v>128</v>
      </c>
      <c r="F187" s="83" t="s">
        <v>1131</v>
      </c>
      <c r="G187" s="46">
        <v>2017</v>
      </c>
      <c r="H187" s="46" t="s">
        <v>130</v>
      </c>
      <c r="I187" s="67">
        <v>50</v>
      </c>
      <c r="J187" s="7">
        <v>110</v>
      </c>
      <c r="K187" s="5">
        <f t="shared" si="64"/>
        <v>110</v>
      </c>
      <c r="L187" s="317"/>
      <c r="M187" s="5">
        <f t="shared" si="60"/>
        <v>0</v>
      </c>
      <c r="N187" s="133" t="s">
        <v>4236</v>
      </c>
    </row>
    <row r="188" spans="1:14" outlineLevel="1">
      <c r="A188" s="163">
        <v>25343</v>
      </c>
      <c r="B188" s="8" t="s">
        <v>4322</v>
      </c>
      <c r="C188" s="14"/>
      <c r="D188" s="8" t="s">
        <v>115</v>
      </c>
      <c r="E188" s="357">
        <v>128</v>
      </c>
      <c r="F188" s="83" t="s">
        <v>346</v>
      </c>
      <c r="G188" s="46">
        <v>2023</v>
      </c>
      <c r="H188" s="46" t="s">
        <v>130</v>
      </c>
      <c r="I188" s="67">
        <v>50</v>
      </c>
      <c r="J188" s="7">
        <v>120</v>
      </c>
      <c r="K188" s="5">
        <f t="shared" si="64"/>
        <v>120</v>
      </c>
      <c r="L188" s="317"/>
      <c r="M188" s="5">
        <f t="shared" si="60"/>
        <v>0</v>
      </c>
      <c r="N188" s="133" t="s">
        <v>4323</v>
      </c>
    </row>
    <row r="189" spans="1:14" outlineLevel="1">
      <c r="A189" s="163">
        <v>26110</v>
      </c>
      <c r="B189" s="8" t="s">
        <v>976</v>
      </c>
      <c r="C189" s="14"/>
      <c r="D189" s="8" t="s">
        <v>115</v>
      </c>
      <c r="E189" s="357">
        <v>96</v>
      </c>
      <c r="F189" s="8" t="s">
        <v>239</v>
      </c>
      <c r="G189" s="46">
        <v>2021</v>
      </c>
      <c r="H189" s="46" t="s">
        <v>130</v>
      </c>
      <c r="I189" s="67">
        <v>40</v>
      </c>
      <c r="J189" s="7">
        <v>95</v>
      </c>
      <c r="K189" s="5">
        <f t="shared" si="64"/>
        <v>95</v>
      </c>
      <c r="L189" s="317"/>
      <c r="M189" s="5">
        <f t="shared" si="60"/>
        <v>0</v>
      </c>
      <c r="N189" s="133" t="s">
        <v>273</v>
      </c>
    </row>
    <row r="190" spans="1:14" outlineLevel="1">
      <c r="A190" s="163">
        <v>40918</v>
      </c>
      <c r="B190" s="82" t="s">
        <v>1556</v>
      </c>
      <c r="C190" s="35"/>
      <c r="D190" s="83" t="s">
        <v>93</v>
      </c>
      <c r="E190" s="341">
        <v>96</v>
      </c>
      <c r="F190" s="83" t="s">
        <v>1354</v>
      </c>
      <c r="G190" s="36">
        <v>2018</v>
      </c>
      <c r="H190" s="36" t="s">
        <v>130</v>
      </c>
      <c r="I190" s="67">
        <v>40</v>
      </c>
      <c r="J190" s="7">
        <v>75</v>
      </c>
      <c r="K190" s="5">
        <f t="shared" si="64"/>
        <v>75</v>
      </c>
      <c r="L190" s="330"/>
      <c r="M190" s="5">
        <f t="shared" si="60"/>
        <v>0</v>
      </c>
      <c r="N190" s="133" t="s">
        <v>1557</v>
      </c>
    </row>
    <row r="191" spans="1:14" outlineLevel="1">
      <c r="A191" s="163">
        <v>9092</v>
      </c>
      <c r="B191" s="82" t="s">
        <v>2614</v>
      </c>
      <c r="C191" s="35"/>
      <c r="D191" s="83" t="s">
        <v>115</v>
      </c>
      <c r="E191" s="341">
        <v>80</v>
      </c>
      <c r="F191" s="83" t="s">
        <v>239</v>
      </c>
      <c r="G191" s="36">
        <v>2019</v>
      </c>
      <c r="H191" s="36" t="s">
        <v>130</v>
      </c>
      <c r="I191" s="67">
        <v>40</v>
      </c>
      <c r="J191" s="7">
        <v>60</v>
      </c>
      <c r="K191" s="5">
        <f t="shared" si="64"/>
        <v>60</v>
      </c>
      <c r="L191" s="330"/>
      <c r="M191" s="5">
        <f t="shared" si="60"/>
        <v>0</v>
      </c>
      <c r="N191" s="133"/>
    </row>
    <row r="192" spans="1:14" s="97" customFormat="1" outlineLevel="1">
      <c r="A192" s="163">
        <v>47120</v>
      </c>
      <c r="B192" s="84" t="s">
        <v>4517</v>
      </c>
      <c r="C192" s="43" t="s">
        <v>3327</v>
      </c>
      <c r="D192" s="148" t="s">
        <v>115</v>
      </c>
      <c r="E192" s="342">
        <v>96</v>
      </c>
      <c r="F192" s="148" t="s">
        <v>265</v>
      </c>
      <c r="G192" s="44">
        <v>2025</v>
      </c>
      <c r="H192" s="44" t="s">
        <v>130</v>
      </c>
      <c r="I192" s="70">
        <v>40</v>
      </c>
      <c r="J192" s="12">
        <v>150</v>
      </c>
      <c r="K192" s="4">
        <f t="shared" si="64"/>
        <v>150</v>
      </c>
      <c r="L192" s="325"/>
      <c r="M192" s="4">
        <f t="shared" si="60"/>
        <v>0</v>
      </c>
      <c r="N192" s="136" t="s">
        <v>4518</v>
      </c>
    </row>
    <row r="193" spans="1:15" s="95" customFormat="1" outlineLevel="1">
      <c r="A193" s="163">
        <v>19596</v>
      </c>
      <c r="B193" s="82" t="s">
        <v>1880</v>
      </c>
      <c r="C193" s="35"/>
      <c r="D193" s="83" t="s">
        <v>93</v>
      </c>
      <c r="E193" s="341">
        <v>96</v>
      </c>
      <c r="F193" s="83" t="s">
        <v>179</v>
      </c>
      <c r="G193" s="36">
        <v>2018</v>
      </c>
      <c r="H193" s="36" t="s">
        <v>130</v>
      </c>
      <c r="I193" s="67">
        <v>50</v>
      </c>
      <c r="J193" s="7">
        <v>73</v>
      </c>
      <c r="K193" s="5">
        <f t="shared" si="64"/>
        <v>73</v>
      </c>
      <c r="L193" s="317"/>
      <c r="M193" s="5">
        <f t="shared" si="60"/>
        <v>0</v>
      </c>
      <c r="N193" s="133" t="s">
        <v>1881</v>
      </c>
      <c r="O193" s="97"/>
    </row>
    <row r="194" spans="1:15" s="95" customFormat="1" outlineLevel="1">
      <c r="A194" s="163">
        <v>31044</v>
      </c>
      <c r="B194" s="82" t="s">
        <v>2529</v>
      </c>
      <c r="C194" s="35"/>
      <c r="D194" s="83" t="s">
        <v>131</v>
      </c>
      <c r="E194" s="341">
        <v>64</v>
      </c>
      <c r="F194" s="83" t="s">
        <v>179</v>
      </c>
      <c r="G194" s="36">
        <v>2022</v>
      </c>
      <c r="H194" s="36" t="s">
        <v>130</v>
      </c>
      <c r="I194" s="67">
        <v>120</v>
      </c>
      <c r="J194" s="7">
        <v>75</v>
      </c>
      <c r="K194" s="5">
        <f t="shared" si="64"/>
        <v>75</v>
      </c>
      <c r="L194" s="317"/>
      <c r="M194" s="5">
        <f t="shared" si="60"/>
        <v>0</v>
      </c>
      <c r="N194" s="133" t="s">
        <v>2530</v>
      </c>
      <c r="O194" s="3"/>
    </row>
    <row r="195" spans="1:15" s="95" customFormat="1" outlineLevel="1">
      <c r="A195" s="163">
        <v>3767</v>
      </c>
      <c r="B195" s="82" t="s">
        <v>2395</v>
      </c>
      <c r="C195" s="35"/>
      <c r="D195" s="83" t="s">
        <v>115</v>
      </c>
      <c r="E195" s="341">
        <v>64</v>
      </c>
      <c r="F195" s="83" t="s">
        <v>958</v>
      </c>
      <c r="G195" s="36">
        <v>2021</v>
      </c>
      <c r="H195" s="36" t="s">
        <v>130</v>
      </c>
      <c r="I195" s="67">
        <v>100</v>
      </c>
      <c r="J195" s="7">
        <v>60</v>
      </c>
      <c r="K195" s="5">
        <f t="shared" si="64"/>
        <v>60</v>
      </c>
      <c r="L195" s="317"/>
      <c r="M195" s="5">
        <f t="shared" si="60"/>
        <v>0</v>
      </c>
      <c r="N195" s="133" t="s">
        <v>2396</v>
      </c>
      <c r="O195" s="3"/>
    </row>
    <row r="196" spans="1:15" s="95" customFormat="1" outlineLevel="1">
      <c r="A196" s="163">
        <v>9347</v>
      </c>
      <c r="B196" s="82" t="s">
        <v>2662</v>
      </c>
      <c r="C196" s="35"/>
      <c r="D196" s="83" t="s">
        <v>45</v>
      </c>
      <c r="E196" s="341">
        <v>64</v>
      </c>
      <c r="F196" s="83" t="s">
        <v>244</v>
      </c>
      <c r="G196" s="36">
        <v>2022</v>
      </c>
      <c r="H196" s="36" t="s">
        <v>130</v>
      </c>
      <c r="I196" s="67">
        <v>80</v>
      </c>
      <c r="J196" s="7">
        <v>75</v>
      </c>
      <c r="K196" s="5">
        <f t="shared" si="64"/>
        <v>75</v>
      </c>
      <c r="L196" s="317"/>
      <c r="M196" s="5">
        <f t="shared" si="60"/>
        <v>0</v>
      </c>
      <c r="N196" s="133" t="s">
        <v>2663</v>
      </c>
      <c r="O196" s="3"/>
    </row>
    <row r="197" spans="1:15" s="102" customFormat="1" ht="15.75" outlineLevel="1" thickBot="1">
      <c r="A197" s="163">
        <v>40937</v>
      </c>
      <c r="B197" s="84" t="s">
        <v>2920</v>
      </c>
      <c r="C197" s="43"/>
      <c r="D197" s="148" t="s">
        <v>115</v>
      </c>
      <c r="E197" s="342">
        <v>32</v>
      </c>
      <c r="F197" s="148" t="s">
        <v>507</v>
      </c>
      <c r="G197" s="44">
        <v>2025</v>
      </c>
      <c r="H197" s="44" t="s">
        <v>130</v>
      </c>
      <c r="I197" s="70">
        <v>100</v>
      </c>
      <c r="J197" s="12">
        <v>50</v>
      </c>
      <c r="K197" s="4">
        <f t="shared" si="64"/>
        <v>50</v>
      </c>
      <c r="L197" s="318"/>
      <c r="M197" s="4">
        <f t="shared" si="60"/>
        <v>0</v>
      </c>
      <c r="N197" s="136" t="s">
        <v>4445</v>
      </c>
      <c r="O197" s="97"/>
    </row>
    <row r="198" spans="1:15" s="95" customFormat="1" ht="16.5" outlineLevel="1" thickBot="1">
      <c r="A198" s="163"/>
      <c r="B198" s="118" t="s">
        <v>109</v>
      </c>
      <c r="C198" s="43"/>
      <c r="D198" s="148"/>
      <c r="E198" s="342"/>
      <c r="F198" s="148"/>
      <c r="G198" s="44"/>
      <c r="H198" s="44"/>
      <c r="I198" s="70"/>
      <c r="J198" s="12"/>
      <c r="K198" s="4"/>
      <c r="L198" s="313"/>
      <c r="M198" s="5"/>
      <c r="N198" s="136"/>
    </row>
    <row r="199" spans="1:15" s="94" customFormat="1" outlineLevel="1">
      <c r="A199" s="163">
        <v>37072</v>
      </c>
      <c r="B199" s="18" t="s">
        <v>601</v>
      </c>
      <c r="C199" s="45"/>
      <c r="D199" s="83" t="s">
        <v>93</v>
      </c>
      <c r="E199" s="353">
        <v>32</v>
      </c>
      <c r="F199" s="83" t="s">
        <v>100</v>
      </c>
      <c r="G199" s="47">
        <v>2011</v>
      </c>
      <c r="H199" s="47" t="s">
        <v>130</v>
      </c>
      <c r="I199" s="71">
        <v>100</v>
      </c>
      <c r="J199" s="7">
        <v>30</v>
      </c>
      <c r="K199" s="11">
        <f t="shared" ref="K199:K224" si="65">ROUND(J199*(1-$C$11/100),1)</f>
        <v>30</v>
      </c>
      <c r="L199" s="316"/>
      <c r="M199" s="5">
        <f t="shared" si="60"/>
        <v>0</v>
      </c>
      <c r="N199" s="133" t="s">
        <v>640</v>
      </c>
      <c r="O199" s="95"/>
    </row>
    <row r="200" spans="1:15" s="94" customFormat="1" outlineLevel="1">
      <c r="A200" s="163">
        <v>45023</v>
      </c>
      <c r="B200" s="18" t="s">
        <v>2897</v>
      </c>
      <c r="C200" s="45"/>
      <c r="D200" s="83" t="s">
        <v>131</v>
      </c>
      <c r="E200" s="353">
        <v>32</v>
      </c>
      <c r="F200" s="83" t="s">
        <v>184</v>
      </c>
      <c r="G200" s="47">
        <v>2019</v>
      </c>
      <c r="H200" s="47" t="s">
        <v>130</v>
      </c>
      <c r="I200" s="71">
        <v>100</v>
      </c>
      <c r="J200" s="7">
        <v>40</v>
      </c>
      <c r="K200" s="11">
        <f>ROUND(J200*(1-$C$11/100),1)</f>
        <v>40</v>
      </c>
      <c r="L200" s="316"/>
      <c r="M200" s="5">
        <f>SUM(L200*K200)</f>
        <v>0</v>
      </c>
      <c r="N200" s="133" t="s">
        <v>2898</v>
      </c>
      <c r="O200" s="95"/>
    </row>
    <row r="201" spans="1:15" outlineLevel="1">
      <c r="A201" s="163">
        <v>36092</v>
      </c>
      <c r="B201" s="18" t="s">
        <v>667</v>
      </c>
      <c r="C201" s="45"/>
      <c r="D201" s="83" t="s">
        <v>93</v>
      </c>
      <c r="E201" s="353">
        <v>32</v>
      </c>
      <c r="F201" s="191" t="s">
        <v>180</v>
      </c>
      <c r="G201" s="47">
        <v>2015</v>
      </c>
      <c r="H201" s="47" t="s">
        <v>130</v>
      </c>
      <c r="I201" s="71">
        <v>100</v>
      </c>
      <c r="J201" s="7">
        <v>25</v>
      </c>
      <c r="K201" s="11">
        <f t="shared" si="65"/>
        <v>25</v>
      </c>
      <c r="L201" s="316"/>
      <c r="M201" s="5">
        <f t="shared" si="60"/>
        <v>0</v>
      </c>
      <c r="N201" s="133" t="s">
        <v>3943</v>
      </c>
      <c r="O201" s="95"/>
    </row>
    <row r="202" spans="1:15" outlineLevel="1">
      <c r="A202" s="163">
        <v>34699</v>
      </c>
      <c r="B202" s="18" t="s">
        <v>2668</v>
      </c>
      <c r="C202" s="45"/>
      <c r="D202" s="83" t="s">
        <v>117</v>
      </c>
      <c r="E202" s="353">
        <v>32</v>
      </c>
      <c r="F202" s="191" t="s">
        <v>507</v>
      </c>
      <c r="G202" s="47">
        <v>2023</v>
      </c>
      <c r="H202" s="47" t="s">
        <v>130</v>
      </c>
      <c r="I202" s="71">
        <v>100</v>
      </c>
      <c r="J202" s="7">
        <v>40</v>
      </c>
      <c r="K202" s="11">
        <f t="shared" si="65"/>
        <v>40</v>
      </c>
      <c r="L202" s="316"/>
      <c r="M202" s="5">
        <v>0</v>
      </c>
      <c r="N202" s="133" t="s">
        <v>3373</v>
      </c>
      <c r="O202" s="95"/>
    </row>
    <row r="203" spans="1:15" outlineLevel="1">
      <c r="A203" s="163">
        <v>44359</v>
      </c>
      <c r="B203" s="18" t="s">
        <v>2668</v>
      </c>
      <c r="C203" s="45"/>
      <c r="D203" s="83" t="s">
        <v>131</v>
      </c>
      <c r="E203" s="353">
        <v>32</v>
      </c>
      <c r="F203" s="83" t="s">
        <v>184</v>
      </c>
      <c r="G203" s="47">
        <v>2019</v>
      </c>
      <c r="H203" s="47" t="s">
        <v>130</v>
      </c>
      <c r="I203" s="71">
        <v>100</v>
      </c>
      <c r="J203" s="7">
        <v>40</v>
      </c>
      <c r="K203" s="11">
        <f>ROUND(J203*(1-$C$11/100),1)</f>
        <v>40</v>
      </c>
      <c r="L203" s="316"/>
      <c r="M203" s="5">
        <f>SUM(L203*K203)</f>
        <v>0</v>
      </c>
      <c r="N203" s="133" t="s">
        <v>2898</v>
      </c>
      <c r="O203" s="95"/>
    </row>
    <row r="204" spans="1:15" s="101" customFormat="1">
      <c r="A204" s="163">
        <v>35526</v>
      </c>
      <c r="B204" s="18" t="s">
        <v>734</v>
      </c>
      <c r="C204" s="45"/>
      <c r="D204" s="83" t="s">
        <v>93</v>
      </c>
      <c r="E204" s="353">
        <v>48</v>
      </c>
      <c r="F204" s="83" t="s">
        <v>88</v>
      </c>
      <c r="G204" s="47">
        <v>2015</v>
      </c>
      <c r="H204" s="47" t="s">
        <v>130</v>
      </c>
      <c r="I204" s="71">
        <v>100</v>
      </c>
      <c r="J204" s="7">
        <v>25</v>
      </c>
      <c r="K204" s="5">
        <f t="shared" si="65"/>
        <v>25</v>
      </c>
      <c r="L204" s="316"/>
      <c r="M204" s="5">
        <f t="shared" si="60"/>
        <v>0</v>
      </c>
      <c r="N204" s="133" t="s">
        <v>602</v>
      </c>
      <c r="O204" s="94"/>
    </row>
    <row r="205" spans="1:15" outlineLevel="1">
      <c r="A205" s="163">
        <v>41185</v>
      </c>
      <c r="B205" s="18" t="s">
        <v>1661</v>
      </c>
      <c r="C205" s="45" t="s">
        <v>1662</v>
      </c>
      <c r="D205" s="83" t="s">
        <v>93</v>
      </c>
      <c r="E205" s="353">
        <v>608</v>
      </c>
      <c r="F205" s="83" t="s">
        <v>239</v>
      </c>
      <c r="G205" s="47">
        <v>2020</v>
      </c>
      <c r="H205" s="47" t="s">
        <v>130</v>
      </c>
      <c r="I205" s="71">
        <v>5</v>
      </c>
      <c r="J205" s="7">
        <v>460</v>
      </c>
      <c r="K205" s="5">
        <f t="shared" si="65"/>
        <v>460</v>
      </c>
      <c r="L205" s="316"/>
      <c r="M205" s="5">
        <f t="shared" si="60"/>
        <v>0</v>
      </c>
      <c r="N205" s="133" t="s">
        <v>999</v>
      </c>
      <c r="O205" s="97"/>
    </row>
    <row r="206" spans="1:15" outlineLevel="1">
      <c r="A206" s="163">
        <v>44487</v>
      </c>
      <c r="B206" s="18" t="s">
        <v>4582</v>
      </c>
      <c r="C206" s="45"/>
      <c r="D206" s="83" t="s">
        <v>93</v>
      </c>
      <c r="E206" s="353">
        <v>36</v>
      </c>
      <c r="F206" s="8" t="s">
        <v>1</v>
      </c>
      <c r="G206" s="47">
        <v>2018</v>
      </c>
      <c r="H206" s="47" t="s">
        <v>130</v>
      </c>
      <c r="I206" s="71">
        <v>100</v>
      </c>
      <c r="J206" s="7">
        <v>25</v>
      </c>
      <c r="K206" s="5">
        <f t="shared" si="65"/>
        <v>25</v>
      </c>
      <c r="L206" s="316"/>
      <c r="M206" s="5">
        <f t="shared" ref="M206" si="66">SUM(L206*K206)</f>
        <v>0</v>
      </c>
      <c r="N206" s="133" t="s">
        <v>4583</v>
      </c>
      <c r="O206" s="97"/>
    </row>
    <row r="207" spans="1:15" outlineLevel="1">
      <c r="A207" s="163">
        <v>16601</v>
      </c>
      <c r="B207" s="18" t="s">
        <v>3617</v>
      </c>
      <c r="C207" s="45"/>
      <c r="D207" s="83" t="s">
        <v>93</v>
      </c>
      <c r="E207" s="353">
        <v>36</v>
      </c>
      <c r="F207" s="8" t="s">
        <v>1</v>
      </c>
      <c r="G207" s="47">
        <v>2018</v>
      </c>
      <c r="H207" s="47" t="s">
        <v>130</v>
      </c>
      <c r="I207" s="71">
        <v>100</v>
      </c>
      <c r="J207" s="7">
        <v>25</v>
      </c>
      <c r="K207" s="5">
        <f t="shared" ref="K207" si="67">ROUND(J207*(1-$C$11/100),1)</f>
        <v>25</v>
      </c>
      <c r="L207" s="316"/>
      <c r="M207" s="5">
        <f t="shared" ref="M207" si="68">SUM(L207*K207)</f>
        <v>0</v>
      </c>
      <c r="N207" s="133" t="s">
        <v>3618</v>
      </c>
      <c r="O207" s="97"/>
    </row>
    <row r="208" spans="1:15" outlineLevel="1">
      <c r="A208" s="163">
        <v>35531</v>
      </c>
      <c r="B208" s="18" t="s">
        <v>2862</v>
      </c>
      <c r="C208" s="45"/>
      <c r="D208" s="83" t="s">
        <v>93</v>
      </c>
      <c r="E208" s="353">
        <v>32</v>
      </c>
      <c r="F208" s="8" t="s">
        <v>1</v>
      </c>
      <c r="G208" s="47">
        <v>2015</v>
      </c>
      <c r="H208" s="47" t="s">
        <v>130</v>
      </c>
      <c r="I208" s="71">
        <v>100</v>
      </c>
      <c r="J208" s="7">
        <v>25</v>
      </c>
      <c r="K208" s="5">
        <f t="shared" si="65"/>
        <v>25</v>
      </c>
      <c r="L208" s="316"/>
      <c r="M208" s="5">
        <f t="shared" si="60"/>
        <v>0</v>
      </c>
      <c r="N208" s="133" t="s">
        <v>2863</v>
      </c>
      <c r="O208" s="97"/>
    </row>
    <row r="209" spans="1:15" outlineLevel="1">
      <c r="A209" s="163">
        <v>45003</v>
      </c>
      <c r="B209" s="18" t="s">
        <v>2864</v>
      </c>
      <c r="C209" s="45"/>
      <c r="D209" s="83" t="s">
        <v>93</v>
      </c>
      <c r="E209" s="353">
        <v>32</v>
      </c>
      <c r="F209" s="8" t="s">
        <v>1</v>
      </c>
      <c r="G209" s="47">
        <v>2015</v>
      </c>
      <c r="H209" s="47" t="s">
        <v>130</v>
      </c>
      <c r="I209" s="71">
        <v>100</v>
      </c>
      <c r="J209" s="7">
        <v>25</v>
      </c>
      <c r="K209" s="5">
        <f t="shared" si="65"/>
        <v>25</v>
      </c>
      <c r="L209" s="316"/>
      <c r="M209" s="5">
        <f t="shared" si="60"/>
        <v>0</v>
      </c>
      <c r="N209" s="133" t="s">
        <v>2865</v>
      </c>
      <c r="O209" s="97"/>
    </row>
    <row r="210" spans="1:15" outlineLevel="1">
      <c r="A210" s="163">
        <v>13639</v>
      </c>
      <c r="B210" s="18" t="s">
        <v>2866</v>
      </c>
      <c r="C210" s="45"/>
      <c r="D210" s="83" t="s">
        <v>93</v>
      </c>
      <c r="E210" s="353">
        <v>32</v>
      </c>
      <c r="F210" s="8" t="s">
        <v>1</v>
      </c>
      <c r="G210" s="47">
        <v>2015</v>
      </c>
      <c r="H210" s="47" t="s">
        <v>130</v>
      </c>
      <c r="I210" s="71">
        <v>100</v>
      </c>
      <c r="J210" s="7">
        <v>25</v>
      </c>
      <c r="K210" s="5">
        <f t="shared" si="65"/>
        <v>25</v>
      </c>
      <c r="L210" s="316"/>
      <c r="M210" s="5">
        <f t="shared" si="60"/>
        <v>0</v>
      </c>
      <c r="N210" s="133" t="s">
        <v>2867</v>
      </c>
      <c r="O210" s="97"/>
    </row>
    <row r="211" spans="1:15" outlineLevel="1">
      <c r="A211" s="163">
        <v>45690</v>
      </c>
      <c r="B211" s="18" t="s">
        <v>3604</v>
      </c>
      <c r="C211" s="45"/>
      <c r="D211" s="83" t="s">
        <v>117</v>
      </c>
      <c r="E211" s="343">
        <v>32</v>
      </c>
      <c r="F211" s="9" t="s">
        <v>507</v>
      </c>
      <c r="G211" s="31">
        <v>2022</v>
      </c>
      <c r="H211" s="31" t="s">
        <v>130</v>
      </c>
      <c r="I211" s="61">
        <v>100</v>
      </c>
      <c r="J211" s="11">
        <v>40</v>
      </c>
      <c r="K211" s="11">
        <f t="shared" ref="K211" si="69">ROUND(J211*(1-$C$11/100),1)</f>
        <v>40</v>
      </c>
      <c r="L211" s="316"/>
      <c r="M211" s="5">
        <f t="shared" ref="M211" si="70">SUM(L211*K211)</f>
        <v>0</v>
      </c>
      <c r="N211" s="133" t="s">
        <v>3605</v>
      </c>
    </row>
    <row r="212" spans="1:15" outlineLevel="1">
      <c r="A212" s="163">
        <v>45409</v>
      </c>
      <c r="B212" s="18" t="s">
        <v>3293</v>
      </c>
      <c r="C212" s="45"/>
      <c r="D212" s="83" t="s">
        <v>226</v>
      </c>
      <c r="E212" s="353">
        <v>64</v>
      </c>
      <c r="F212" s="8" t="s">
        <v>239</v>
      </c>
      <c r="G212" s="47">
        <v>2024</v>
      </c>
      <c r="H212" s="47" t="s">
        <v>130</v>
      </c>
      <c r="I212" s="71">
        <v>140</v>
      </c>
      <c r="J212" s="7">
        <v>45</v>
      </c>
      <c r="K212" s="5">
        <f t="shared" si="65"/>
        <v>45</v>
      </c>
      <c r="L212" s="316"/>
      <c r="M212" s="5">
        <f t="shared" si="60"/>
        <v>0</v>
      </c>
      <c r="N212" s="133"/>
    </row>
    <row r="213" spans="1:15" s="97" customFormat="1" outlineLevel="1">
      <c r="A213" s="163">
        <v>44086</v>
      </c>
      <c r="B213" s="234" t="s">
        <v>2556</v>
      </c>
      <c r="C213" s="248"/>
      <c r="D213" s="234" t="s">
        <v>93</v>
      </c>
      <c r="E213" s="350">
        <v>32</v>
      </c>
      <c r="F213" s="148" t="s">
        <v>507</v>
      </c>
      <c r="G213" s="32">
        <v>2025</v>
      </c>
      <c r="H213" s="32" t="s">
        <v>130</v>
      </c>
      <c r="I213" s="249">
        <v>100</v>
      </c>
      <c r="J213" s="185">
        <v>45</v>
      </c>
      <c r="K213" s="185">
        <f t="shared" si="65"/>
        <v>45</v>
      </c>
      <c r="L213" s="313"/>
      <c r="M213" s="4">
        <f t="shared" si="60"/>
        <v>0</v>
      </c>
      <c r="N213" s="136" t="s">
        <v>4640</v>
      </c>
      <c r="O213" s="101"/>
    </row>
    <row r="214" spans="1:15" outlineLevel="1">
      <c r="A214" s="163">
        <v>36094</v>
      </c>
      <c r="B214" s="9" t="s">
        <v>2012</v>
      </c>
      <c r="D214" s="9" t="s">
        <v>93</v>
      </c>
      <c r="E214" s="343">
        <v>32</v>
      </c>
      <c r="F214" s="83" t="s">
        <v>180</v>
      </c>
      <c r="G214" s="31">
        <v>2015</v>
      </c>
      <c r="H214" s="31" t="s">
        <v>130</v>
      </c>
      <c r="I214" s="61">
        <v>60</v>
      </c>
      <c r="J214" s="11">
        <v>60</v>
      </c>
      <c r="K214" s="11">
        <f t="shared" si="65"/>
        <v>60</v>
      </c>
      <c r="L214" s="316"/>
      <c r="M214" s="5">
        <f t="shared" si="60"/>
        <v>0</v>
      </c>
      <c r="N214" s="133"/>
      <c r="O214" s="101"/>
    </row>
    <row r="215" spans="1:15" outlineLevel="1">
      <c r="A215" s="163">
        <v>38656</v>
      </c>
      <c r="B215" s="82" t="s">
        <v>1011</v>
      </c>
      <c r="C215" s="35"/>
      <c r="D215" s="83" t="s">
        <v>131</v>
      </c>
      <c r="E215" s="341">
        <v>48</v>
      </c>
      <c r="F215" s="83" t="s">
        <v>170</v>
      </c>
      <c r="G215" s="36">
        <v>2016</v>
      </c>
      <c r="H215" s="36" t="s">
        <v>130</v>
      </c>
      <c r="I215" s="36">
        <v>100</v>
      </c>
      <c r="J215" s="7">
        <v>40</v>
      </c>
      <c r="K215" s="5">
        <f t="shared" si="65"/>
        <v>40</v>
      </c>
      <c r="L215" s="317"/>
      <c r="M215" s="5">
        <f t="shared" si="60"/>
        <v>0</v>
      </c>
      <c r="N215" s="133" t="s">
        <v>1012</v>
      </c>
    </row>
    <row r="216" spans="1:15" outlineLevel="1">
      <c r="A216" s="163">
        <v>29047</v>
      </c>
      <c r="B216" s="9" t="s">
        <v>369</v>
      </c>
      <c r="D216" s="9" t="s">
        <v>93</v>
      </c>
      <c r="E216" s="343">
        <v>32</v>
      </c>
      <c r="F216" s="9" t="s">
        <v>100</v>
      </c>
      <c r="G216" s="31">
        <v>2021</v>
      </c>
      <c r="H216" s="31" t="s">
        <v>130</v>
      </c>
      <c r="I216" s="61">
        <v>100</v>
      </c>
      <c r="J216" s="11">
        <v>30</v>
      </c>
      <c r="K216" s="11">
        <f t="shared" si="65"/>
        <v>30</v>
      </c>
      <c r="L216" s="316"/>
      <c r="M216" s="5">
        <f t="shared" si="60"/>
        <v>0</v>
      </c>
      <c r="N216" s="133" t="s">
        <v>1427</v>
      </c>
    </row>
    <row r="217" spans="1:15" outlineLevel="1">
      <c r="A217" s="163">
        <v>44639</v>
      </c>
      <c r="B217" s="9" t="s">
        <v>2665</v>
      </c>
      <c r="D217" s="83" t="s">
        <v>117</v>
      </c>
      <c r="E217" s="343">
        <v>32</v>
      </c>
      <c r="F217" s="9" t="s">
        <v>507</v>
      </c>
      <c r="G217" s="31">
        <v>2022</v>
      </c>
      <c r="H217" s="31" t="s">
        <v>130</v>
      </c>
      <c r="I217" s="61">
        <v>100</v>
      </c>
      <c r="J217" s="11">
        <v>40</v>
      </c>
      <c r="K217" s="11">
        <f t="shared" si="65"/>
        <v>40</v>
      </c>
      <c r="L217" s="316"/>
      <c r="M217" s="5">
        <f t="shared" si="60"/>
        <v>0</v>
      </c>
      <c r="N217" s="133" t="s">
        <v>2666</v>
      </c>
    </row>
    <row r="218" spans="1:15" outlineLevel="1">
      <c r="A218" s="163">
        <v>45692</v>
      </c>
      <c r="B218" s="9" t="s">
        <v>2033</v>
      </c>
      <c r="D218" s="83" t="s">
        <v>117</v>
      </c>
      <c r="E218" s="343">
        <v>32</v>
      </c>
      <c r="F218" s="9" t="s">
        <v>507</v>
      </c>
      <c r="G218" s="31">
        <v>2022</v>
      </c>
      <c r="H218" s="31" t="s">
        <v>130</v>
      </c>
      <c r="I218" s="61">
        <v>100</v>
      </c>
      <c r="J218" s="11">
        <v>40</v>
      </c>
      <c r="K218" s="11">
        <f t="shared" ref="K218:K219" si="71">ROUND(J218*(1-$C$11/100),1)</f>
        <v>40</v>
      </c>
      <c r="L218" s="316"/>
      <c r="M218" s="5">
        <f t="shared" ref="M218:M219" si="72">SUM(L218*K218)</f>
        <v>0</v>
      </c>
      <c r="N218" s="133" t="s">
        <v>3612</v>
      </c>
    </row>
    <row r="219" spans="1:15" outlineLevel="1">
      <c r="A219" s="163">
        <v>35529</v>
      </c>
      <c r="B219" s="9" t="s">
        <v>3619</v>
      </c>
      <c r="D219" s="83" t="s">
        <v>93</v>
      </c>
      <c r="E219" s="353">
        <v>32</v>
      </c>
      <c r="F219" s="8" t="s">
        <v>1</v>
      </c>
      <c r="G219" s="47">
        <v>2015</v>
      </c>
      <c r="H219" s="47" t="s">
        <v>130</v>
      </c>
      <c r="I219" s="71">
        <v>100</v>
      </c>
      <c r="J219" s="7">
        <v>25</v>
      </c>
      <c r="K219" s="5">
        <f t="shared" si="71"/>
        <v>25</v>
      </c>
      <c r="L219" s="316"/>
      <c r="M219" s="5">
        <f t="shared" si="72"/>
        <v>0</v>
      </c>
      <c r="N219" s="133" t="s">
        <v>3620</v>
      </c>
    </row>
    <row r="220" spans="1:15" outlineLevel="1">
      <c r="A220" s="163">
        <v>14682</v>
      </c>
      <c r="B220" s="8" t="s">
        <v>2033</v>
      </c>
      <c r="C220" s="14"/>
      <c r="D220" s="8" t="s">
        <v>93</v>
      </c>
      <c r="E220" s="357">
        <v>32</v>
      </c>
      <c r="F220" s="8" t="s">
        <v>111</v>
      </c>
      <c r="G220" s="46">
        <v>2011</v>
      </c>
      <c r="H220" s="36" t="s">
        <v>130</v>
      </c>
      <c r="I220" s="67">
        <v>100</v>
      </c>
      <c r="J220" s="7">
        <v>30</v>
      </c>
      <c r="K220" s="5">
        <f t="shared" si="65"/>
        <v>30</v>
      </c>
      <c r="L220" s="330"/>
      <c r="M220" s="5">
        <f t="shared" si="60"/>
        <v>0</v>
      </c>
      <c r="N220" s="133" t="s">
        <v>2034</v>
      </c>
    </row>
    <row r="221" spans="1:15" outlineLevel="1">
      <c r="A221" s="163">
        <v>33407</v>
      </c>
      <c r="B221" s="8" t="s">
        <v>347</v>
      </c>
      <c r="C221" s="14"/>
      <c r="D221" s="83" t="s">
        <v>131</v>
      </c>
      <c r="E221" s="357">
        <v>48</v>
      </c>
      <c r="F221" s="83" t="s">
        <v>241</v>
      </c>
      <c r="G221" s="46">
        <v>2014</v>
      </c>
      <c r="H221" s="36" t="s">
        <v>130</v>
      </c>
      <c r="I221" s="67">
        <v>50</v>
      </c>
      <c r="J221" s="7">
        <v>25</v>
      </c>
      <c r="K221" s="5">
        <f t="shared" si="65"/>
        <v>25</v>
      </c>
      <c r="L221" s="330"/>
      <c r="M221" s="5">
        <f t="shared" si="60"/>
        <v>0</v>
      </c>
      <c r="N221" s="133" t="s">
        <v>348</v>
      </c>
    </row>
    <row r="222" spans="1:15" outlineLevel="1">
      <c r="A222" s="163">
        <v>44875</v>
      </c>
      <c r="B222" s="18" t="s">
        <v>3217</v>
      </c>
      <c r="C222" s="45"/>
      <c r="D222" s="83" t="s">
        <v>131</v>
      </c>
      <c r="E222" s="353">
        <v>32</v>
      </c>
      <c r="F222" s="83" t="s">
        <v>184</v>
      </c>
      <c r="G222" s="47">
        <v>2019</v>
      </c>
      <c r="H222" s="47" t="s">
        <v>130</v>
      </c>
      <c r="I222" s="71">
        <v>100</v>
      </c>
      <c r="J222" s="7">
        <v>35</v>
      </c>
      <c r="K222" s="11">
        <f>ROUND(J222*(1-$C$11/100),1)</f>
        <v>35</v>
      </c>
      <c r="L222" s="316"/>
      <c r="M222" s="5">
        <f>SUM(L222*K222)</f>
        <v>0</v>
      </c>
      <c r="N222" s="133" t="s">
        <v>3218</v>
      </c>
    </row>
    <row r="223" spans="1:15" outlineLevel="1">
      <c r="A223" s="163">
        <v>37752</v>
      </c>
      <c r="B223" s="87" t="s">
        <v>874</v>
      </c>
      <c r="C223" s="39"/>
      <c r="D223" s="83" t="s">
        <v>93</v>
      </c>
      <c r="E223" s="355">
        <v>32</v>
      </c>
      <c r="F223" s="83" t="s">
        <v>100</v>
      </c>
      <c r="G223" s="40">
        <v>2016</v>
      </c>
      <c r="H223" s="40" t="s">
        <v>130</v>
      </c>
      <c r="I223" s="69">
        <v>100</v>
      </c>
      <c r="J223" s="7">
        <v>30</v>
      </c>
      <c r="K223" s="5">
        <f t="shared" si="65"/>
        <v>30</v>
      </c>
      <c r="L223" s="323"/>
      <c r="M223" s="5">
        <f t="shared" si="60"/>
        <v>0</v>
      </c>
      <c r="N223" s="133" t="s">
        <v>909</v>
      </c>
      <c r="O223" s="97"/>
    </row>
    <row r="224" spans="1:15" outlineLevel="1">
      <c r="A224" s="163">
        <v>34072</v>
      </c>
      <c r="B224" s="8" t="s">
        <v>423</v>
      </c>
      <c r="C224" s="14"/>
      <c r="D224" s="8" t="s">
        <v>131</v>
      </c>
      <c r="E224" s="357">
        <v>48</v>
      </c>
      <c r="F224" s="8" t="s">
        <v>170</v>
      </c>
      <c r="G224" s="46">
        <v>2014</v>
      </c>
      <c r="H224" s="36" t="s">
        <v>130</v>
      </c>
      <c r="I224" s="67">
        <v>50</v>
      </c>
      <c r="J224" s="7">
        <v>40</v>
      </c>
      <c r="K224" s="5">
        <f t="shared" si="65"/>
        <v>40</v>
      </c>
      <c r="L224" s="314"/>
      <c r="M224" s="5">
        <f t="shared" si="60"/>
        <v>0</v>
      </c>
      <c r="N224" s="133" t="s">
        <v>424</v>
      </c>
    </row>
    <row r="225" spans="1:15" outlineLevel="1">
      <c r="A225" s="163">
        <v>45687</v>
      </c>
      <c r="B225" s="8" t="s">
        <v>3606</v>
      </c>
      <c r="C225" s="14"/>
      <c r="D225" s="83" t="s">
        <v>117</v>
      </c>
      <c r="E225" s="343">
        <v>32</v>
      </c>
      <c r="F225" s="9" t="s">
        <v>507</v>
      </c>
      <c r="G225" s="31">
        <v>2022</v>
      </c>
      <c r="H225" s="31" t="s">
        <v>130</v>
      </c>
      <c r="I225" s="61">
        <v>100</v>
      </c>
      <c r="J225" s="11">
        <v>40</v>
      </c>
      <c r="K225" s="11">
        <f t="shared" ref="K225:K227" si="73">ROUND(J225*(1-$C$11/100),1)</f>
        <v>40</v>
      </c>
      <c r="L225" s="316"/>
      <c r="M225" s="5">
        <f t="shared" ref="M225:M227" si="74">SUM(L225*K225)</f>
        <v>0</v>
      </c>
      <c r="N225" s="133" t="s">
        <v>3607</v>
      </c>
    </row>
    <row r="226" spans="1:15" outlineLevel="1">
      <c r="A226" s="163">
        <v>45688</v>
      </c>
      <c r="B226" s="8" t="s">
        <v>3608</v>
      </c>
      <c r="C226" s="14"/>
      <c r="D226" s="83" t="s">
        <v>117</v>
      </c>
      <c r="E226" s="343">
        <v>32</v>
      </c>
      <c r="F226" s="9" t="s">
        <v>507</v>
      </c>
      <c r="G226" s="31">
        <v>2022</v>
      </c>
      <c r="H226" s="31" t="s">
        <v>130</v>
      </c>
      <c r="I226" s="61">
        <v>100</v>
      </c>
      <c r="J226" s="11">
        <v>40</v>
      </c>
      <c r="K226" s="11">
        <f t="shared" si="73"/>
        <v>40</v>
      </c>
      <c r="L226" s="316"/>
      <c r="M226" s="5">
        <f t="shared" si="74"/>
        <v>0</v>
      </c>
      <c r="N226" s="133" t="s">
        <v>3609</v>
      </c>
    </row>
    <row r="227" spans="1:15" outlineLevel="1">
      <c r="A227" s="163">
        <v>45689</v>
      </c>
      <c r="B227" s="8" t="s">
        <v>3610</v>
      </c>
      <c r="C227" s="14"/>
      <c r="D227" s="83" t="s">
        <v>117</v>
      </c>
      <c r="E227" s="343">
        <v>32</v>
      </c>
      <c r="F227" s="9" t="s">
        <v>507</v>
      </c>
      <c r="G227" s="31">
        <v>2022</v>
      </c>
      <c r="H227" s="31" t="s">
        <v>130</v>
      </c>
      <c r="I227" s="61">
        <v>100</v>
      </c>
      <c r="J227" s="11">
        <v>40</v>
      </c>
      <c r="K227" s="11">
        <f t="shared" si="73"/>
        <v>40</v>
      </c>
      <c r="L227" s="316"/>
      <c r="M227" s="5">
        <f t="shared" si="74"/>
        <v>0</v>
      </c>
      <c r="N227" s="133" t="s">
        <v>3611</v>
      </c>
    </row>
    <row r="228" spans="1:15" outlineLevel="1">
      <c r="A228" s="163">
        <v>35047</v>
      </c>
      <c r="B228" s="18" t="s">
        <v>731</v>
      </c>
      <c r="C228" s="45"/>
      <c r="D228" s="83" t="s">
        <v>131</v>
      </c>
      <c r="E228" s="353">
        <v>48</v>
      </c>
      <c r="F228" s="83" t="s">
        <v>170</v>
      </c>
      <c r="G228" s="47">
        <v>2015</v>
      </c>
      <c r="H228" s="47" t="s">
        <v>130</v>
      </c>
      <c r="I228" s="71">
        <v>100</v>
      </c>
      <c r="J228" s="7">
        <v>40</v>
      </c>
      <c r="K228" s="5">
        <f>ROUND(J228*(1-$C$11/100),1)</f>
        <v>40</v>
      </c>
      <c r="L228" s="323"/>
      <c r="M228" s="5">
        <f t="shared" si="60"/>
        <v>0</v>
      </c>
      <c r="N228" s="133" t="s">
        <v>508</v>
      </c>
    </row>
    <row r="229" spans="1:15" outlineLevel="1">
      <c r="A229" s="163">
        <v>35095</v>
      </c>
      <c r="B229" s="18" t="s">
        <v>519</v>
      </c>
      <c r="C229" s="45"/>
      <c r="D229" s="83" t="s">
        <v>117</v>
      </c>
      <c r="E229" s="353">
        <v>32</v>
      </c>
      <c r="F229" s="83" t="s">
        <v>507</v>
      </c>
      <c r="G229" s="47">
        <v>2022</v>
      </c>
      <c r="H229" s="47" t="s">
        <v>130</v>
      </c>
      <c r="I229" s="71">
        <v>100</v>
      </c>
      <c r="J229" s="7">
        <v>40</v>
      </c>
      <c r="K229" s="5">
        <f t="shared" ref="K229:K248" si="75">ROUND(J229*(1-$C$11/100),1)</f>
        <v>40</v>
      </c>
      <c r="L229" s="323"/>
      <c r="M229" s="5">
        <f t="shared" si="60"/>
        <v>0</v>
      </c>
      <c r="N229" s="133" t="s">
        <v>2667</v>
      </c>
    </row>
    <row r="230" spans="1:15" outlineLevel="1">
      <c r="A230" s="163">
        <v>35035</v>
      </c>
      <c r="B230" s="18" t="s">
        <v>3563</v>
      </c>
      <c r="C230" s="45"/>
      <c r="D230" s="83" t="s">
        <v>117</v>
      </c>
      <c r="E230" s="353">
        <v>32</v>
      </c>
      <c r="F230" s="83" t="s">
        <v>507</v>
      </c>
      <c r="G230" s="47">
        <v>2025</v>
      </c>
      <c r="H230" s="47" t="s">
        <v>130</v>
      </c>
      <c r="I230" s="71">
        <v>100</v>
      </c>
      <c r="J230" s="7">
        <v>50</v>
      </c>
      <c r="K230" s="5">
        <f t="shared" ref="K230" si="76">ROUND(J230*(1-$C$11/100),1)</f>
        <v>50</v>
      </c>
      <c r="L230" s="323"/>
      <c r="M230" s="5">
        <f t="shared" si="60"/>
        <v>0</v>
      </c>
      <c r="N230" s="133" t="s">
        <v>3564</v>
      </c>
    </row>
    <row r="231" spans="1:15" outlineLevel="1">
      <c r="A231" s="163">
        <v>37160</v>
      </c>
      <c r="B231" s="82" t="s">
        <v>949</v>
      </c>
      <c r="C231" s="35"/>
      <c r="D231" s="83" t="s">
        <v>131</v>
      </c>
      <c r="E231" s="341">
        <v>32</v>
      </c>
      <c r="F231" s="83" t="s">
        <v>170</v>
      </c>
      <c r="G231" s="36">
        <v>2016</v>
      </c>
      <c r="H231" s="36" t="s">
        <v>130</v>
      </c>
      <c r="I231" s="67">
        <v>100</v>
      </c>
      <c r="J231" s="7">
        <v>40</v>
      </c>
      <c r="K231" s="5">
        <f t="shared" si="75"/>
        <v>40</v>
      </c>
      <c r="L231" s="317"/>
      <c r="M231" s="5">
        <f t="shared" ref="M231:M269" si="77">SUM(L231*K231)</f>
        <v>0</v>
      </c>
      <c r="N231" s="133" t="s">
        <v>784</v>
      </c>
    </row>
    <row r="232" spans="1:15" outlineLevel="1">
      <c r="A232" s="163">
        <v>35037</v>
      </c>
      <c r="B232" s="83" t="s">
        <v>2171</v>
      </c>
      <c r="C232" s="35"/>
      <c r="D232" s="83" t="s">
        <v>117</v>
      </c>
      <c r="E232" s="341">
        <v>32</v>
      </c>
      <c r="F232" s="83" t="s">
        <v>507</v>
      </c>
      <c r="G232" s="36">
        <v>2021</v>
      </c>
      <c r="H232" s="36" t="s">
        <v>130</v>
      </c>
      <c r="I232" s="67">
        <v>100</v>
      </c>
      <c r="J232" s="7">
        <v>40</v>
      </c>
      <c r="K232" s="5">
        <f t="shared" si="75"/>
        <v>40</v>
      </c>
      <c r="L232" s="317"/>
      <c r="M232" s="5">
        <f t="shared" si="77"/>
        <v>0</v>
      </c>
      <c r="N232" s="133" t="s">
        <v>2169</v>
      </c>
    </row>
    <row r="233" spans="1:15" outlineLevel="1">
      <c r="A233" s="161">
        <v>35049</v>
      </c>
      <c r="B233" s="83" t="s">
        <v>733</v>
      </c>
      <c r="C233" s="35"/>
      <c r="D233" s="83" t="s">
        <v>131</v>
      </c>
      <c r="E233" s="341">
        <v>48</v>
      </c>
      <c r="F233" s="83" t="s">
        <v>170</v>
      </c>
      <c r="G233" s="36">
        <v>2015</v>
      </c>
      <c r="H233" s="36" t="s">
        <v>130</v>
      </c>
      <c r="I233" s="67">
        <v>100</v>
      </c>
      <c r="J233" s="7">
        <v>40</v>
      </c>
      <c r="K233" s="5">
        <f t="shared" si="75"/>
        <v>40</v>
      </c>
      <c r="L233" s="316"/>
      <c r="M233" s="5">
        <f t="shared" si="77"/>
        <v>0</v>
      </c>
      <c r="N233" s="133" t="s">
        <v>509</v>
      </c>
    </row>
    <row r="234" spans="1:15" s="94" customFormat="1" outlineLevel="1">
      <c r="A234" s="163">
        <v>37934</v>
      </c>
      <c r="B234" s="9" t="s">
        <v>948</v>
      </c>
      <c r="C234" s="19"/>
      <c r="D234" s="8" t="s">
        <v>93</v>
      </c>
      <c r="E234" s="343">
        <v>32</v>
      </c>
      <c r="F234" s="83" t="s">
        <v>216</v>
      </c>
      <c r="G234" s="31">
        <v>2015</v>
      </c>
      <c r="H234" s="31" t="s">
        <v>130</v>
      </c>
      <c r="I234" s="61">
        <v>100</v>
      </c>
      <c r="J234" s="11">
        <v>25</v>
      </c>
      <c r="K234" s="11">
        <f t="shared" si="75"/>
        <v>25</v>
      </c>
      <c r="L234" s="316"/>
      <c r="M234" s="5">
        <f t="shared" si="77"/>
        <v>0</v>
      </c>
      <c r="N234" s="133" t="s">
        <v>915</v>
      </c>
      <c r="O234" s="3"/>
    </row>
    <row r="235" spans="1:15" outlineLevel="1">
      <c r="A235" s="163">
        <v>37935</v>
      </c>
      <c r="B235" s="18" t="s">
        <v>978</v>
      </c>
      <c r="C235" s="45"/>
      <c r="D235" s="8" t="s">
        <v>93</v>
      </c>
      <c r="E235" s="353">
        <v>32</v>
      </c>
      <c r="F235" s="83" t="s">
        <v>216</v>
      </c>
      <c r="G235" s="47">
        <v>2015</v>
      </c>
      <c r="H235" s="47" t="s">
        <v>130</v>
      </c>
      <c r="I235" s="71">
        <v>100</v>
      </c>
      <c r="J235" s="7">
        <v>25</v>
      </c>
      <c r="K235" s="5">
        <f t="shared" si="75"/>
        <v>25</v>
      </c>
      <c r="L235" s="323"/>
      <c r="M235" s="5">
        <f t="shared" si="77"/>
        <v>0</v>
      </c>
      <c r="N235" s="133" t="s">
        <v>916</v>
      </c>
    </row>
    <row r="236" spans="1:15" outlineLevel="1">
      <c r="A236" s="163">
        <v>37444</v>
      </c>
      <c r="B236" s="82" t="s">
        <v>950</v>
      </c>
      <c r="C236" s="35"/>
      <c r="D236" s="83" t="s">
        <v>93</v>
      </c>
      <c r="E236" s="341">
        <v>32</v>
      </c>
      <c r="F236" s="83" t="s">
        <v>216</v>
      </c>
      <c r="G236" s="36">
        <v>2015</v>
      </c>
      <c r="H236" s="36" t="s">
        <v>130</v>
      </c>
      <c r="I236" s="67">
        <v>100</v>
      </c>
      <c r="J236" s="7">
        <v>25</v>
      </c>
      <c r="K236" s="5">
        <f t="shared" si="75"/>
        <v>25</v>
      </c>
      <c r="L236" s="317"/>
      <c r="M236" s="5">
        <f t="shared" si="77"/>
        <v>0</v>
      </c>
      <c r="N236" s="135" t="s">
        <v>860</v>
      </c>
    </row>
    <row r="237" spans="1:15" outlineLevel="1">
      <c r="A237" s="163">
        <v>15645</v>
      </c>
      <c r="B237" s="82" t="s">
        <v>2942</v>
      </c>
      <c r="C237" s="35"/>
      <c r="D237" s="83" t="s">
        <v>93</v>
      </c>
      <c r="E237" s="355">
        <v>32</v>
      </c>
      <c r="F237" s="116" t="s">
        <v>79</v>
      </c>
      <c r="G237" s="40">
        <v>2023</v>
      </c>
      <c r="H237" s="40" t="s">
        <v>130</v>
      </c>
      <c r="I237" s="69">
        <v>100</v>
      </c>
      <c r="J237" s="7">
        <v>30</v>
      </c>
      <c r="K237" s="5">
        <f>ROUND(J237*(1-$C$11/100),1)</f>
        <v>30</v>
      </c>
      <c r="L237" s="317"/>
      <c r="M237" s="5">
        <f>SUM(L237*K237)</f>
        <v>0</v>
      </c>
      <c r="N237" s="135" t="s">
        <v>2943</v>
      </c>
    </row>
    <row r="238" spans="1:15" outlineLevel="1">
      <c r="A238" s="163">
        <v>37452</v>
      </c>
      <c r="B238" s="82" t="s">
        <v>628</v>
      </c>
      <c r="C238" s="35"/>
      <c r="D238" s="83" t="s">
        <v>93</v>
      </c>
      <c r="E238" s="341">
        <v>32</v>
      </c>
      <c r="F238" s="83" t="s">
        <v>216</v>
      </c>
      <c r="G238" s="36">
        <v>2015</v>
      </c>
      <c r="H238" s="36" t="s">
        <v>130</v>
      </c>
      <c r="I238" s="36">
        <v>100</v>
      </c>
      <c r="J238" s="7">
        <v>25</v>
      </c>
      <c r="K238" s="5">
        <f t="shared" si="75"/>
        <v>25</v>
      </c>
      <c r="L238" s="317"/>
      <c r="M238" s="5">
        <f t="shared" si="77"/>
        <v>0</v>
      </c>
      <c r="N238" s="133" t="s">
        <v>862</v>
      </c>
      <c r="O238" s="94"/>
    </row>
    <row r="239" spans="1:15" outlineLevel="1">
      <c r="A239" s="163">
        <v>37450</v>
      </c>
      <c r="B239" s="18" t="s">
        <v>629</v>
      </c>
      <c r="C239" s="45"/>
      <c r="D239" s="83" t="s">
        <v>93</v>
      </c>
      <c r="E239" s="353">
        <v>32</v>
      </c>
      <c r="F239" s="83" t="s">
        <v>216</v>
      </c>
      <c r="G239" s="47">
        <v>2015</v>
      </c>
      <c r="H239" s="47" t="s">
        <v>130</v>
      </c>
      <c r="I239" s="71">
        <v>100</v>
      </c>
      <c r="J239" s="7">
        <v>25</v>
      </c>
      <c r="K239" s="5">
        <f t="shared" si="75"/>
        <v>25</v>
      </c>
      <c r="L239" s="323"/>
      <c r="M239" s="5">
        <f t="shared" si="77"/>
        <v>0</v>
      </c>
      <c r="N239" s="133" t="s">
        <v>861</v>
      </c>
    </row>
    <row r="240" spans="1:15" outlineLevel="1">
      <c r="A240" s="163">
        <v>14039</v>
      </c>
      <c r="B240" s="18" t="s">
        <v>3371</v>
      </c>
      <c r="C240" s="45"/>
      <c r="D240" s="83" t="s">
        <v>117</v>
      </c>
      <c r="E240" s="353">
        <v>32</v>
      </c>
      <c r="F240" s="83" t="s">
        <v>507</v>
      </c>
      <c r="G240" s="47">
        <v>2024</v>
      </c>
      <c r="H240" s="47" t="s">
        <v>130</v>
      </c>
      <c r="I240" s="71">
        <v>100</v>
      </c>
      <c r="J240" s="7">
        <v>42</v>
      </c>
      <c r="K240" s="5">
        <f t="shared" ref="K240" si="78">ROUND(J240*(1-$C$11/100),1)</f>
        <v>42</v>
      </c>
      <c r="L240" s="323"/>
      <c r="M240" s="5">
        <f t="shared" si="77"/>
        <v>0</v>
      </c>
      <c r="N240" s="133" t="s">
        <v>3372</v>
      </c>
    </row>
    <row r="241" spans="1:15" outlineLevel="1">
      <c r="A241" s="163">
        <v>3611</v>
      </c>
      <c r="B241" s="87" t="s">
        <v>639</v>
      </c>
      <c r="C241" s="39"/>
      <c r="D241" s="116" t="s">
        <v>93</v>
      </c>
      <c r="E241" s="355">
        <v>32</v>
      </c>
      <c r="F241" s="116" t="s">
        <v>79</v>
      </c>
      <c r="G241" s="40">
        <v>2011</v>
      </c>
      <c r="H241" s="40" t="s">
        <v>130</v>
      </c>
      <c r="I241" s="69">
        <v>100</v>
      </c>
      <c r="J241" s="7">
        <v>30</v>
      </c>
      <c r="K241" s="5">
        <f t="shared" si="75"/>
        <v>30</v>
      </c>
      <c r="L241" s="321"/>
      <c r="M241" s="5">
        <f t="shared" si="77"/>
        <v>0</v>
      </c>
      <c r="N241" s="132"/>
    </row>
    <row r="242" spans="1:15" outlineLevel="1">
      <c r="A242" s="163">
        <v>13666</v>
      </c>
      <c r="B242" s="87" t="s">
        <v>2035</v>
      </c>
      <c r="C242" s="39"/>
      <c r="D242" s="116" t="s">
        <v>93</v>
      </c>
      <c r="E242" s="355">
        <v>32</v>
      </c>
      <c r="F242" s="116" t="s">
        <v>79</v>
      </c>
      <c r="G242" s="40">
        <v>2023</v>
      </c>
      <c r="H242" s="40" t="s">
        <v>130</v>
      </c>
      <c r="I242" s="69">
        <v>100</v>
      </c>
      <c r="J242" s="7">
        <v>30</v>
      </c>
      <c r="K242" s="5">
        <f t="shared" si="75"/>
        <v>30</v>
      </c>
      <c r="L242" s="321"/>
      <c r="M242" s="5">
        <f t="shared" si="77"/>
        <v>0</v>
      </c>
      <c r="N242" s="132" t="s">
        <v>2036</v>
      </c>
    </row>
    <row r="243" spans="1:15" outlineLevel="1">
      <c r="A243" s="163">
        <v>25414</v>
      </c>
      <c r="B243" s="82" t="s">
        <v>732</v>
      </c>
      <c r="C243" s="35"/>
      <c r="D243" s="83" t="s">
        <v>93</v>
      </c>
      <c r="E243" s="341">
        <v>32</v>
      </c>
      <c r="F243" s="83" t="s">
        <v>100</v>
      </c>
      <c r="G243" s="36">
        <v>2024</v>
      </c>
      <c r="H243" s="36" t="s">
        <v>130</v>
      </c>
      <c r="I243" s="36">
        <v>100</v>
      </c>
      <c r="J243" s="7">
        <v>30</v>
      </c>
      <c r="K243" s="5">
        <f t="shared" si="75"/>
        <v>30</v>
      </c>
      <c r="L243" s="323"/>
      <c r="M243" s="5">
        <f t="shared" si="77"/>
        <v>0</v>
      </c>
      <c r="N243" s="133" t="s">
        <v>1615</v>
      </c>
    </row>
    <row r="244" spans="1:15" outlineLevel="1">
      <c r="A244" s="163">
        <v>40652</v>
      </c>
      <c r="B244" s="87" t="s">
        <v>3399</v>
      </c>
      <c r="C244" s="39"/>
      <c r="D244" s="116" t="s">
        <v>93</v>
      </c>
      <c r="E244" s="355">
        <v>32</v>
      </c>
      <c r="F244" s="116" t="s">
        <v>79</v>
      </c>
      <c r="G244" s="40">
        <v>2018</v>
      </c>
      <c r="H244" s="40" t="s">
        <v>130</v>
      </c>
      <c r="I244" s="69">
        <v>100</v>
      </c>
      <c r="J244" s="7">
        <v>30</v>
      </c>
      <c r="K244" s="5">
        <f t="shared" ref="K244" si="79">ROUND(J244*(1-$C$11/100),1)</f>
        <v>30</v>
      </c>
      <c r="L244" s="321"/>
      <c r="M244" s="5">
        <f t="shared" ref="M244" si="80">SUM(L244*K244)</f>
        <v>0</v>
      </c>
      <c r="N244" s="132" t="s">
        <v>3400</v>
      </c>
    </row>
    <row r="245" spans="1:15" outlineLevel="1">
      <c r="A245" s="163">
        <v>33962</v>
      </c>
      <c r="B245" s="87" t="s">
        <v>414</v>
      </c>
      <c r="C245" s="39"/>
      <c r="D245" s="116" t="s">
        <v>45</v>
      </c>
      <c r="E245" s="355">
        <v>56</v>
      </c>
      <c r="F245" s="116" t="s">
        <v>415</v>
      </c>
      <c r="G245" s="40">
        <v>2015</v>
      </c>
      <c r="H245" s="40" t="s">
        <v>130</v>
      </c>
      <c r="I245" s="69">
        <v>40</v>
      </c>
      <c r="J245" s="7">
        <v>60</v>
      </c>
      <c r="K245" s="5">
        <f t="shared" si="75"/>
        <v>60</v>
      </c>
      <c r="L245" s="317"/>
      <c r="M245" s="5">
        <f t="shared" si="77"/>
        <v>0</v>
      </c>
      <c r="N245" s="133" t="s">
        <v>781</v>
      </c>
    </row>
    <row r="246" spans="1:15" outlineLevel="1">
      <c r="A246" s="163">
        <v>37346</v>
      </c>
      <c r="B246" s="82" t="s">
        <v>839</v>
      </c>
      <c r="C246" s="35"/>
      <c r="D246" s="83" t="s">
        <v>93</v>
      </c>
      <c r="E246" s="341">
        <v>32</v>
      </c>
      <c r="F246" s="83" t="s">
        <v>100</v>
      </c>
      <c r="G246" s="36">
        <v>2011</v>
      </c>
      <c r="H246" s="36" t="s">
        <v>130</v>
      </c>
      <c r="I246" s="67">
        <v>100</v>
      </c>
      <c r="J246" s="7">
        <v>30</v>
      </c>
      <c r="K246" s="5">
        <f t="shared" si="75"/>
        <v>30</v>
      </c>
      <c r="L246" s="317"/>
      <c r="M246" s="5">
        <f t="shared" si="77"/>
        <v>0</v>
      </c>
      <c r="N246" s="133" t="s">
        <v>641</v>
      </c>
    </row>
    <row r="247" spans="1:15" outlineLevel="1">
      <c r="A247" s="163">
        <v>44876</v>
      </c>
      <c r="B247" s="87" t="s">
        <v>3004</v>
      </c>
      <c r="C247" s="39"/>
      <c r="D247" s="83" t="s">
        <v>131</v>
      </c>
      <c r="E247" s="353">
        <v>32</v>
      </c>
      <c r="F247" s="191" t="s">
        <v>184</v>
      </c>
      <c r="G247" s="47">
        <v>2019</v>
      </c>
      <c r="H247" s="47" t="s">
        <v>130</v>
      </c>
      <c r="I247" s="71">
        <v>100</v>
      </c>
      <c r="J247" s="7">
        <v>40</v>
      </c>
      <c r="K247" s="11">
        <f t="shared" si="75"/>
        <v>40</v>
      </c>
      <c r="L247" s="316"/>
      <c r="M247" s="5">
        <f t="shared" si="77"/>
        <v>0</v>
      </c>
      <c r="N247" s="133" t="s">
        <v>3005</v>
      </c>
    </row>
    <row r="248" spans="1:15" outlineLevel="1">
      <c r="A248" s="163">
        <v>13849</v>
      </c>
      <c r="B248" s="87" t="s">
        <v>490</v>
      </c>
      <c r="C248" s="39"/>
      <c r="D248" s="116" t="s">
        <v>93</v>
      </c>
      <c r="E248" s="355">
        <v>32</v>
      </c>
      <c r="F248" s="116" t="s">
        <v>100</v>
      </c>
      <c r="G248" s="40">
        <v>2022</v>
      </c>
      <c r="H248" s="40" t="s">
        <v>130</v>
      </c>
      <c r="I248" s="69">
        <v>100</v>
      </c>
      <c r="J248" s="7">
        <v>30</v>
      </c>
      <c r="K248" s="5">
        <f t="shared" si="75"/>
        <v>30</v>
      </c>
      <c r="L248" s="314"/>
      <c r="M248" s="5">
        <f t="shared" si="77"/>
        <v>0</v>
      </c>
      <c r="N248" s="133" t="s">
        <v>489</v>
      </c>
    </row>
    <row r="249" spans="1:15" outlineLevel="1">
      <c r="A249" s="163">
        <v>44877</v>
      </c>
      <c r="B249" s="87" t="s">
        <v>3941</v>
      </c>
      <c r="C249" s="39"/>
      <c r="D249" s="83" t="s">
        <v>131</v>
      </c>
      <c r="E249" s="353">
        <v>32</v>
      </c>
      <c r="F249" s="191" t="s">
        <v>184</v>
      </c>
      <c r="G249" s="47">
        <v>2019</v>
      </c>
      <c r="H249" s="47" t="s">
        <v>130</v>
      </c>
      <c r="I249" s="71">
        <v>100</v>
      </c>
      <c r="J249" s="7">
        <v>40</v>
      </c>
      <c r="K249" s="11">
        <f t="shared" ref="K249" si="81">ROUND(J249*(1-$C$11/100),1)</f>
        <v>40</v>
      </c>
      <c r="L249" s="316"/>
      <c r="M249" s="5">
        <f t="shared" ref="M249" si="82">SUM(L249*K249)</f>
        <v>0</v>
      </c>
      <c r="N249" s="133" t="s">
        <v>3942</v>
      </c>
    </row>
    <row r="250" spans="1:15" outlineLevel="1">
      <c r="A250" s="163">
        <v>34782</v>
      </c>
      <c r="B250" s="87" t="s">
        <v>3870</v>
      </c>
      <c r="C250" s="39"/>
      <c r="D250" s="83" t="s">
        <v>117</v>
      </c>
      <c r="E250" s="353">
        <v>32</v>
      </c>
      <c r="F250" s="83" t="s">
        <v>507</v>
      </c>
      <c r="G250" s="47">
        <v>2023</v>
      </c>
      <c r="H250" s="47" t="s">
        <v>130</v>
      </c>
      <c r="I250" s="71">
        <v>100</v>
      </c>
      <c r="J250" s="7">
        <v>40</v>
      </c>
      <c r="K250" s="11">
        <f>ROUND(J250*(1-$C$11/100),1)</f>
        <v>40</v>
      </c>
      <c r="L250" s="316"/>
      <c r="M250" s="5">
        <f>SUM(L250*K250)</f>
        <v>0</v>
      </c>
      <c r="N250" s="133" t="s">
        <v>3871</v>
      </c>
    </row>
    <row r="251" spans="1:15" outlineLevel="1">
      <c r="A251" s="163">
        <v>40655</v>
      </c>
      <c r="B251" s="87" t="s">
        <v>3489</v>
      </c>
      <c r="C251" s="39"/>
      <c r="D251" s="83" t="s">
        <v>117</v>
      </c>
      <c r="E251" s="353">
        <v>32</v>
      </c>
      <c r="F251" s="83" t="s">
        <v>507</v>
      </c>
      <c r="G251" s="47">
        <v>2024</v>
      </c>
      <c r="H251" s="47" t="s">
        <v>130</v>
      </c>
      <c r="I251" s="71">
        <v>100</v>
      </c>
      <c r="J251" s="7">
        <v>42</v>
      </c>
      <c r="K251" s="11">
        <f>ROUND(J251*(1-$C$11/100),1)</f>
        <v>42</v>
      </c>
      <c r="L251" s="316"/>
      <c r="M251" s="5">
        <f>SUM(L251*K251)</f>
        <v>0</v>
      </c>
      <c r="N251" s="133" t="s">
        <v>3490</v>
      </c>
    </row>
    <row r="252" spans="1:15" s="98" customFormat="1" outlineLevel="1">
      <c r="A252" s="163">
        <v>34075</v>
      </c>
      <c r="B252" s="82" t="s">
        <v>425</v>
      </c>
      <c r="C252" s="35"/>
      <c r="D252" s="83" t="s">
        <v>131</v>
      </c>
      <c r="E252" s="341">
        <v>32</v>
      </c>
      <c r="F252" s="83" t="s">
        <v>170</v>
      </c>
      <c r="G252" s="36">
        <v>2014</v>
      </c>
      <c r="H252" s="36" t="s">
        <v>130</v>
      </c>
      <c r="I252" s="67">
        <v>100</v>
      </c>
      <c r="J252" s="7">
        <v>40</v>
      </c>
      <c r="K252" s="5">
        <f t="shared" ref="K252:K272" si="83">ROUND(J252*(1-$C$11/100),1)</f>
        <v>40</v>
      </c>
      <c r="L252" s="314"/>
      <c r="M252" s="5">
        <f t="shared" si="77"/>
        <v>0</v>
      </c>
      <c r="N252" s="133" t="s">
        <v>426</v>
      </c>
      <c r="O252" s="3"/>
    </row>
    <row r="253" spans="1:15" s="98" customFormat="1" outlineLevel="1">
      <c r="A253" s="163">
        <v>35111</v>
      </c>
      <c r="B253" s="82" t="s">
        <v>522</v>
      </c>
      <c r="C253" s="35"/>
      <c r="D253" s="83" t="s">
        <v>131</v>
      </c>
      <c r="E253" s="341">
        <v>48</v>
      </c>
      <c r="F253" s="83" t="s">
        <v>170</v>
      </c>
      <c r="G253" s="36">
        <v>2015</v>
      </c>
      <c r="H253" s="36" t="s">
        <v>130</v>
      </c>
      <c r="I253" s="67">
        <v>100</v>
      </c>
      <c r="J253" s="7">
        <v>40</v>
      </c>
      <c r="K253" s="5">
        <f t="shared" si="83"/>
        <v>40</v>
      </c>
      <c r="L253" s="314"/>
      <c r="M253" s="5">
        <f t="shared" si="77"/>
        <v>0</v>
      </c>
      <c r="N253" s="133" t="s">
        <v>523</v>
      </c>
      <c r="O253" s="3"/>
    </row>
    <row r="254" spans="1:15" outlineLevel="1">
      <c r="A254" s="163">
        <v>33412</v>
      </c>
      <c r="B254" s="85" t="s">
        <v>349</v>
      </c>
      <c r="C254" s="51"/>
      <c r="D254" s="83" t="s">
        <v>131</v>
      </c>
      <c r="E254" s="358">
        <v>32</v>
      </c>
      <c r="F254" s="83" t="s">
        <v>241</v>
      </c>
      <c r="G254" s="50">
        <v>2014</v>
      </c>
      <c r="H254" s="50" t="s">
        <v>130</v>
      </c>
      <c r="I254" s="73">
        <v>50</v>
      </c>
      <c r="J254" s="7">
        <v>25</v>
      </c>
      <c r="K254" s="5">
        <f t="shared" si="83"/>
        <v>25</v>
      </c>
      <c r="L254" s="314"/>
      <c r="M254" s="5">
        <f t="shared" si="77"/>
        <v>0</v>
      </c>
      <c r="N254" s="133" t="s">
        <v>350</v>
      </c>
    </row>
    <row r="255" spans="1:15" outlineLevel="1">
      <c r="A255" s="163">
        <v>26870</v>
      </c>
      <c r="B255" s="85" t="s">
        <v>349</v>
      </c>
      <c r="C255" s="51"/>
      <c r="D255" s="83" t="s">
        <v>93</v>
      </c>
      <c r="E255" s="358">
        <v>32</v>
      </c>
      <c r="F255" s="83" t="s">
        <v>216</v>
      </c>
      <c r="G255" s="50">
        <v>2010</v>
      </c>
      <c r="H255" s="50" t="s">
        <v>130</v>
      </c>
      <c r="I255" s="73">
        <v>100</v>
      </c>
      <c r="J255" s="7">
        <v>25</v>
      </c>
      <c r="K255" s="5">
        <f t="shared" si="83"/>
        <v>25</v>
      </c>
      <c r="L255" s="314"/>
      <c r="M255" s="5">
        <f t="shared" si="77"/>
        <v>0</v>
      </c>
      <c r="N255" s="133" t="s">
        <v>2727</v>
      </c>
      <c r="O255" s="98"/>
    </row>
    <row r="256" spans="1:15" outlineLevel="1">
      <c r="A256" s="163">
        <v>34783</v>
      </c>
      <c r="B256" s="87" t="s">
        <v>285</v>
      </c>
      <c r="C256" s="39"/>
      <c r="D256" s="116" t="s">
        <v>117</v>
      </c>
      <c r="E256" s="355">
        <v>32</v>
      </c>
      <c r="F256" s="116" t="s">
        <v>464</v>
      </c>
      <c r="G256" s="40">
        <v>2021</v>
      </c>
      <c r="H256" s="40" t="s">
        <v>130</v>
      </c>
      <c r="I256" s="69">
        <v>100</v>
      </c>
      <c r="J256" s="7">
        <v>42</v>
      </c>
      <c r="K256" s="5">
        <f t="shared" si="83"/>
        <v>42</v>
      </c>
      <c r="L256" s="317"/>
      <c r="M256" s="5">
        <f t="shared" si="77"/>
        <v>0</v>
      </c>
      <c r="N256" s="133" t="s">
        <v>477</v>
      </c>
      <c r="O256" s="98"/>
    </row>
    <row r="257" spans="1:15" s="98" customFormat="1" outlineLevel="1">
      <c r="A257" s="163">
        <v>16460</v>
      </c>
      <c r="B257" s="82" t="s">
        <v>285</v>
      </c>
      <c r="C257" s="35"/>
      <c r="D257" s="83" t="s">
        <v>93</v>
      </c>
      <c r="E257" s="341">
        <v>32</v>
      </c>
      <c r="F257" s="83" t="s">
        <v>100</v>
      </c>
      <c r="G257" s="36">
        <v>2011</v>
      </c>
      <c r="H257" s="36" t="s">
        <v>130</v>
      </c>
      <c r="I257" s="67">
        <v>100</v>
      </c>
      <c r="J257" s="7">
        <v>30</v>
      </c>
      <c r="K257" s="5">
        <f t="shared" si="83"/>
        <v>30</v>
      </c>
      <c r="L257" s="317"/>
      <c r="M257" s="5">
        <f t="shared" si="77"/>
        <v>0</v>
      </c>
      <c r="N257" s="133" t="s">
        <v>2032</v>
      </c>
      <c r="O257" s="3"/>
    </row>
    <row r="258" spans="1:15" s="98" customFormat="1" outlineLevel="1">
      <c r="A258" s="163">
        <v>44878</v>
      </c>
      <c r="B258" s="82" t="s">
        <v>2791</v>
      </c>
      <c r="C258" s="35"/>
      <c r="D258" s="83" t="s">
        <v>131</v>
      </c>
      <c r="E258" s="353">
        <v>32</v>
      </c>
      <c r="F258" s="191" t="s">
        <v>184</v>
      </c>
      <c r="G258" s="47">
        <v>2019</v>
      </c>
      <c r="H258" s="47" t="s">
        <v>130</v>
      </c>
      <c r="I258" s="71">
        <v>100</v>
      </c>
      <c r="J258" s="7">
        <v>40</v>
      </c>
      <c r="K258" s="11">
        <f t="shared" si="83"/>
        <v>40</v>
      </c>
      <c r="L258" s="316"/>
      <c r="M258" s="5">
        <f t="shared" si="77"/>
        <v>0</v>
      </c>
      <c r="N258" s="133" t="s">
        <v>2792</v>
      </c>
      <c r="O258" s="3"/>
    </row>
    <row r="259" spans="1:15" s="98" customFormat="1" outlineLevel="1">
      <c r="A259" s="163">
        <v>13637</v>
      </c>
      <c r="B259" s="82" t="s">
        <v>2100</v>
      </c>
      <c r="C259" s="35"/>
      <c r="D259" s="83" t="s">
        <v>93</v>
      </c>
      <c r="E259" s="341">
        <v>32</v>
      </c>
      <c r="F259" s="83" t="s">
        <v>0</v>
      </c>
      <c r="G259" s="36">
        <v>2011</v>
      </c>
      <c r="H259" s="36" t="s">
        <v>130</v>
      </c>
      <c r="I259" s="67">
        <v>100</v>
      </c>
      <c r="J259" s="7">
        <v>25</v>
      </c>
      <c r="K259" s="5">
        <f>ROUND(J259*(1-$C$11/100),1)</f>
        <v>25</v>
      </c>
      <c r="L259" s="317"/>
      <c r="M259" s="5">
        <f>SUM(L259*K259)</f>
        <v>0</v>
      </c>
      <c r="N259" s="133" t="s">
        <v>2726</v>
      </c>
      <c r="O259" s="3"/>
    </row>
    <row r="260" spans="1:15" s="98" customFormat="1" outlineLevel="1">
      <c r="A260" s="163">
        <v>16602</v>
      </c>
      <c r="B260" s="82" t="s">
        <v>482</v>
      </c>
      <c r="C260" s="35"/>
      <c r="D260" s="83" t="s">
        <v>93</v>
      </c>
      <c r="E260" s="341">
        <v>32</v>
      </c>
      <c r="F260" s="83" t="s">
        <v>0</v>
      </c>
      <c r="G260" s="36">
        <v>2015</v>
      </c>
      <c r="H260" s="36" t="s">
        <v>130</v>
      </c>
      <c r="I260" s="67">
        <v>100</v>
      </c>
      <c r="J260" s="7">
        <v>25</v>
      </c>
      <c r="K260" s="5">
        <f t="shared" si="83"/>
        <v>25</v>
      </c>
      <c r="L260" s="317"/>
      <c r="M260" s="5">
        <f t="shared" si="77"/>
        <v>0</v>
      </c>
      <c r="N260" s="133" t="s">
        <v>761</v>
      </c>
    </row>
    <row r="261" spans="1:15" s="98" customFormat="1" outlineLevel="1">
      <c r="A261" s="163">
        <v>38901</v>
      </c>
      <c r="B261" s="82" t="s">
        <v>1049</v>
      </c>
      <c r="C261" s="35"/>
      <c r="D261" s="83" t="s">
        <v>93</v>
      </c>
      <c r="E261" s="341">
        <v>32</v>
      </c>
      <c r="F261" s="191" t="s">
        <v>83</v>
      </c>
      <c r="G261" s="36">
        <v>2017</v>
      </c>
      <c r="H261" s="36" t="s">
        <v>130</v>
      </c>
      <c r="I261" s="67">
        <v>100</v>
      </c>
      <c r="J261" s="7">
        <v>30</v>
      </c>
      <c r="K261" s="5">
        <f t="shared" si="83"/>
        <v>30</v>
      </c>
      <c r="L261" s="317"/>
      <c r="M261" s="5">
        <f t="shared" si="77"/>
        <v>0</v>
      </c>
      <c r="N261" s="133" t="s">
        <v>1050</v>
      </c>
    </row>
    <row r="262" spans="1:15" outlineLevel="1">
      <c r="A262" s="163">
        <v>41997</v>
      </c>
      <c r="B262" s="82" t="s">
        <v>2000</v>
      </c>
      <c r="C262" s="35"/>
      <c r="D262" s="83" t="s">
        <v>93</v>
      </c>
      <c r="E262" s="341">
        <v>32</v>
      </c>
      <c r="F262" s="191" t="s">
        <v>83</v>
      </c>
      <c r="G262" s="36">
        <v>2014</v>
      </c>
      <c r="H262" s="36" t="s">
        <v>130</v>
      </c>
      <c r="I262" s="67">
        <v>100</v>
      </c>
      <c r="J262" s="7">
        <v>30</v>
      </c>
      <c r="K262" s="5">
        <f t="shared" si="83"/>
        <v>30</v>
      </c>
      <c r="L262" s="317"/>
      <c r="M262" s="5">
        <f t="shared" si="77"/>
        <v>0</v>
      </c>
      <c r="N262" s="133" t="s">
        <v>2001</v>
      </c>
      <c r="O262" s="98"/>
    </row>
    <row r="263" spans="1:15" outlineLevel="1">
      <c r="A263" s="163">
        <v>38902</v>
      </c>
      <c r="B263" s="82" t="s">
        <v>1735</v>
      </c>
      <c r="C263" s="35"/>
      <c r="D263" s="83" t="s">
        <v>93</v>
      </c>
      <c r="E263" s="341">
        <v>32</v>
      </c>
      <c r="F263" s="191" t="s">
        <v>83</v>
      </c>
      <c r="G263" s="36">
        <v>2017</v>
      </c>
      <c r="H263" s="36" t="s">
        <v>130</v>
      </c>
      <c r="I263" s="67">
        <v>100</v>
      </c>
      <c r="J263" s="7">
        <v>33</v>
      </c>
      <c r="K263" s="5">
        <f t="shared" si="83"/>
        <v>33</v>
      </c>
      <c r="L263" s="317"/>
      <c r="M263" s="5">
        <f t="shared" si="77"/>
        <v>0</v>
      </c>
      <c r="N263" s="133" t="s">
        <v>1051</v>
      </c>
      <c r="O263" s="98"/>
    </row>
    <row r="264" spans="1:15" outlineLevel="1">
      <c r="A264" s="163">
        <v>44760</v>
      </c>
      <c r="B264" s="82" t="s">
        <v>3565</v>
      </c>
      <c r="C264" s="35"/>
      <c r="D264" s="83" t="s">
        <v>117</v>
      </c>
      <c r="E264" s="341">
        <v>32</v>
      </c>
      <c r="F264" s="191" t="s">
        <v>507</v>
      </c>
      <c r="G264" s="36">
        <v>2022</v>
      </c>
      <c r="H264" s="36" t="s">
        <v>130</v>
      </c>
      <c r="I264" s="67">
        <v>100</v>
      </c>
      <c r="J264" s="7">
        <v>40</v>
      </c>
      <c r="K264" s="5">
        <f t="shared" si="83"/>
        <v>40</v>
      </c>
      <c r="L264" s="317"/>
      <c r="M264" s="5">
        <f t="shared" si="77"/>
        <v>0</v>
      </c>
      <c r="N264" s="133" t="s">
        <v>3566</v>
      </c>
      <c r="O264" s="98"/>
    </row>
    <row r="265" spans="1:15" outlineLevel="1">
      <c r="A265" s="163">
        <v>45691</v>
      </c>
      <c r="B265" s="82" t="s">
        <v>3613</v>
      </c>
      <c r="C265" s="35"/>
      <c r="D265" s="83" t="s">
        <v>117</v>
      </c>
      <c r="E265" s="341">
        <v>32</v>
      </c>
      <c r="F265" s="191" t="s">
        <v>507</v>
      </c>
      <c r="G265" s="36">
        <v>2022</v>
      </c>
      <c r="H265" s="36" t="s">
        <v>130</v>
      </c>
      <c r="I265" s="67">
        <v>100</v>
      </c>
      <c r="J265" s="7">
        <v>40</v>
      </c>
      <c r="K265" s="5">
        <f t="shared" ref="K265" si="84">ROUND(J265*(1-$C$11/100),1)</f>
        <v>40</v>
      </c>
      <c r="L265" s="317"/>
      <c r="M265" s="5">
        <f t="shared" ref="M265" si="85">SUM(L265*K265)</f>
        <v>0</v>
      </c>
      <c r="N265" s="133" t="s">
        <v>3614</v>
      </c>
      <c r="O265" s="98"/>
    </row>
    <row r="266" spans="1:15" s="94" customFormat="1" outlineLevel="1">
      <c r="A266" s="163">
        <v>37454</v>
      </c>
      <c r="B266" s="87" t="s">
        <v>863</v>
      </c>
      <c r="C266" s="39"/>
      <c r="D266" s="116" t="s">
        <v>93</v>
      </c>
      <c r="E266" s="355">
        <v>32</v>
      </c>
      <c r="F266" s="83" t="s">
        <v>216</v>
      </c>
      <c r="G266" s="40">
        <v>2016</v>
      </c>
      <c r="H266" s="40" t="s">
        <v>130</v>
      </c>
      <c r="I266" s="69">
        <v>100</v>
      </c>
      <c r="J266" s="7">
        <v>25</v>
      </c>
      <c r="K266" s="5">
        <f t="shared" si="83"/>
        <v>25</v>
      </c>
      <c r="L266" s="316"/>
      <c r="M266" s="5">
        <f t="shared" si="77"/>
        <v>0</v>
      </c>
      <c r="N266" s="133" t="s">
        <v>864</v>
      </c>
      <c r="O266" s="98"/>
    </row>
    <row r="267" spans="1:15" s="94" customFormat="1" outlineLevel="1">
      <c r="A267" s="163">
        <v>13847</v>
      </c>
      <c r="B267" s="82" t="s">
        <v>558</v>
      </c>
      <c r="C267" s="35"/>
      <c r="D267" s="83" t="s">
        <v>93</v>
      </c>
      <c r="E267" s="341">
        <v>32</v>
      </c>
      <c r="F267" s="83" t="s">
        <v>100</v>
      </c>
      <c r="G267" s="36">
        <v>2011</v>
      </c>
      <c r="H267" s="36" t="s">
        <v>130</v>
      </c>
      <c r="I267" s="67">
        <v>100</v>
      </c>
      <c r="J267" s="7">
        <v>30</v>
      </c>
      <c r="K267" s="5">
        <f t="shared" si="83"/>
        <v>30</v>
      </c>
      <c r="L267" s="314"/>
      <c r="M267" s="5">
        <f t="shared" si="77"/>
        <v>0</v>
      </c>
      <c r="N267" s="31" t="s">
        <v>557</v>
      </c>
      <c r="O267" s="3"/>
    </row>
    <row r="268" spans="1:15" s="94" customFormat="1" outlineLevel="1">
      <c r="A268" s="163">
        <v>35389</v>
      </c>
      <c r="B268" s="83" t="s">
        <v>590</v>
      </c>
      <c r="C268" s="35"/>
      <c r="D268" s="83" t="s">
        <v>93</v>
      </c>
      <c r="E268" s="341">
        <v>32</v>
      </c>
      <c r="F268" s="83" t="s">
        <v>1</v>
      </c>
      <c r="G268" s="36">
        <v>2015</v>
      </c>
      <c r="H268" s="36" t="s">
        <v>130</v>
      </c>
      <c r="I268" s="67">
        <v>100</v>
      </c>
      <c r="J268" s="7">
        <v>25</v>
      </c>
      <c r="K268" s="5">
        <f t="shared" si="83"/>
        <v>25</v>
      </c>
      <c r="L268" s="316"/>
      <c r="M268" s="5">
        <f t="shared" si="77"/>
        <v>0</v>
      </c>
      <c r="N268" s="133" t="s">
        <v>572</v>
      </c>
      <c r="O268" s="3"/>
    </row>
    <row r="269" spans="1:15" s="94" customFormat="1" outlineLevel="1">
      <c r="A269" s="163">
        <v>9802</v>
      </c>
      <c r="B269" s="82" t="s">
        <v>412</v>
      </c>
      <c r="C269" s="35"/>
      <c r="D269" s="83" t="s">
        <v>161</v>
      </c>
      <c r="E269" s="341">
        <v>32</v>
      </c>
      <c r="F269" s="83" t="s">
        <v>91</v>
      </c>
      <c r="G269" s="36">
        <v>2013</v>
      </c>
      <c r="H269" s="36" t="s">
        <v>130</v>
      </c>
      <c r="I269" s="67">
        <v>100</v>
      </c>
      <c r="J269" s="7">
        <v>30</v>
      </c>
      <c r="K269" s="5">
        <f t="shared" si="83"/>
        <v>30</v>
      </c>
      <c r="L269" s="317"/>
      <c r="M269" s="5">
        <f t="shared" si="77"/>
        <v>0</v>
      </c>
      <c r="N269" s="133" t="s">
        <v>973</v>
      </c>
      <c r="O269" s="3"/>
    </row>
    <row r="270" spans="1:15" outlineLevel="1">
      <c r="A270" s="163">
        <v>29048</v>
      </c>
      <c r="B270" s="82" t="s">
        <v>148</v>
      </c>
      <c r="C270" s="35"/>
      <c r="D270" s="83" t="s">
        <v>93</v>
      </c>
      <c r="E270" s="341">
        <v>32</v>
      </c>
      <c r="F270" s="83" t="s">
        <v>100</v>
      </c>
      <c r="G270" s="36">
        <v>2010</v>
      </c>
      <c r="H270" s="36" t="s">
        <v>130</v>
      </c>
      <c r="I270" s="67">
        <v>100</v>
      </c>
      <c r="J270" s="7">
        <v>30</v>
      </c>
      <c r="K270" s="5">
        <f t="shared" si="83"/>
        <v>30</v>
      </c>
      <c r="L270" s="317"/>
      <c r="M270" s="5">
        <f t="shared" ref="M270:M315" si="86">SUM(L270*K270)</f>
        <v>0</v>
      </c>
      <c r="N270" s="133"/>
      <c r="O270" s="94"/>
    </row>
    <row r="271" spans="1:15" outlineLevel="1">
      <c r="A271" s="163">
        <v>39702</v>
      </c>
      <c r="B271" s="8" t="s">
        <v>1201</v>
      </c>
      <c r="C271" s="14"/>
      <c r="D271" s="8" t="s">
        <v>93</v>
      </c>
      <c r="E271" s="357">
        <v>32</v>
      </c>
      <c r="F271" s="8" t="s">
        <v>111</v>
      </c>
      <c r="G271" s="46">
        <v>2017</v>
      </c>
      <c r="H271" s="36" t="s">
        <v>130</v>
      </c>
      <c r="I271" s="67">
        <v>100</v>
      </c>
      <c r="J271" s="7">
        <v>30</v>
      </c>
      <c r="K271" s="5">
        <f t="shared" si="83"/>
        <v>30</v>
      </c>
      <c r="L271" s="314"/>
      <c r="M271" s="5">
        <f t="shared" si="86"/>
        <v>0</v>
      </c>
      <c r="N271" s="133" t="s">
        <v>1202</v>
      </c>
      <c r="O271" s="94"/>
    </row>
    <row r="272" spans="1:15" ht="25.5" outlineLevel="1">
      <c r="A272" s="402" t="s">
        <v>4045</v>
      </c>
      <c r="B272" s="408" t="s">
        <v>4046</v>
      </c>
      <c r="C272" s="408"/>
      <c r="D272" s="223" t="s">
        <v>93</v>
      </c>
      <c r="E272" s="336">
        <v>32</v>
      </c>
      <c r="F272" s="175" t="s">
        <v>213</v>
      </c>
      <c r="G272" s="300"/>
      <c r="H272" s="300" t="s">
        <v>130</v>
      </c>
      <c r="I272" s="410">
        <v>50</v>
      </c>
      <c r="J272" s="4">
        <v>38</v>
      </c>
      <c r="K272" s="4">
        <f t="shared" si="83"/>
        <v>38</v>
      </c>
      <c r="L272" s="315"/>
      <c r="M272" s="4">
        <f t="shared" ref="M272" si="87">SUM(L272*K272)</f>
        <v>0</v>
      </c>
      <c r="N272" s="395"/>
      <c r="O272" s="94"/>
    </row>
    <row r="273" spans="1:15" outlineLevel="1">
      <c r="A273" s="163">
        <v>3277</v>
      </c>
      <c r="B273" s="82" t="s">
        <v>1288</v>
      </c>
      <c r="C273" s="35"/>
      <c r="D273" s="83" t="s">
        <v>115</v>
      </c>
      <c r="E273" s="341">
        <v>16</v>
      </c>
      <c r="F273" s="83" t="s">
        <v>100</v>
      </c>
      <c r="G273" s="36">
        <v>2019</v>
      </c>
      <c r="H273" s="36" t="s">
        <v>130</v>
      </c>
      <c r="I273" s="67">
        <v>100</v>
      </c>
      <c r="J273" s="7">
        <v>30</v>
      </c>
      <c r="K273" s="5">
        <f t="shared" ref="K273:K301" si="88">ROUND(J273*(1-$C$11/100),1)</f>
        <v>30</v>
      </c>
      <c r="L273" s="317"/>
      <c r="M273" s="5">
        <f t="shared" si="86"/>
        <v>0</v>
      </c>
      <c r="N273" s="133" t="s">
        <v>1952</v>
      </c>
      <c r="O273" s="94"/>
    </row>
    <row r="274" spans="1:15" outlineLevel="1">
      <c r="A274" s="163">
        <v>10434</v>
      </c>
      <c r="B274" s="82" t="s">
        <v>1530</v>
      </c>
      <c r="C274" s="35"/>
      <c r="D274" s="83" t="s">
        <v>115</v>
      </c>
      <c r="E274" s="341">
        <v>32</v>
      </c>
      <c r="F274" s="83" t="s">
        <v>1531</v>
      </c>
      <c r="G274" s="36">
        <v>2018</v>
      </c>
      <c r="H274" s="36" t="s">
        <v>130</v>
      </c>
      <c r="I274" s="67">
        <v>50</v>
      </c>
      <c r="J274" s="7">
        <v>30</v>
      </c>
      <c r="K274" s="5">
        <f t="shared" si="88"/>
        <v>30</v>
      </c>
      <c r="L274" s="317"/>
      <c r="M274" s="5">
        <f t="shared" si="86"/>
        <v>0</v>
      </c>
      <c r="N274" s="133" t="s">
        <v>1532</v>
      </c>
    </row>
    <row r="275" spans="1:15" s="97" customFormat="1" outlineLevel="1">
      <c r="A275" s="163">
        <v>47711</v>
      </c>
      <c r="B275" s="84" t="s">
        <v>4777</v>
      </c>
      <c r="C275" s="43"/>
      <c r="D275" s="148" t="s">
        <v>115</v>
      </c>
      <c r="E275" s="342">
        <v>384</v>
      </c>
      <c r="F275" s="148" t="s">
        <v>2443</v>
      </c>
      <c r="G275" s="44">
        <v>2026</v>
      </c>
      <c r="H275" s="44" t="s">
        <v>112</v>
      </c>
      <c r="I275" s="70">
        <v>12</v>
      </c>
      <c r="J275" s="12">
        <v>695</v>
      </c>
      <c r="K275" s="4">
        <f t="shared" si="88"/>
        <v>695</v>
      </c>
      <c r="L275" s="318"/>
      <c r="M275" s="4">
        <f t="shared" si="86"/>
        <v>0</v>
      </c>
      <c r="N275" s="136" t="s">
        <v>4778</v>
      </c>
    </row>
    <row r="276" spans="1:15" s="97" customFormat="1" outlineLevel="1">
      <c r="A276" s="163">
        <v>37981</v>
      </c>
      <c r="B276" s="84" t="s">
        <v>4569</v>
      </c>
      <c r="C276" s="43"/>
      <c r="D276" s="148" t="s">
        <v>93</v>
      </c>
      <c r="E276" s="342">
        <v>448</v>
      </c>
      <c r="F276" s="148" t="s">
        <v>473</v>
      </c>
      <c r="G276" s="44">
        <v>2025</v>
      </c>
      <c r="H276" s="44" t="s">
        <v>238</v>
      </c>
      <c r="I276" s="70">
        <v>12</v>
      </c>
      <c r="J276" s="12">
        <v>480</v>
      </c>
      <c r="K276" s="4">
        <f t="shared" si="88"/>
        <v>480</v>
      </c>
      <c r="L276" s="318"/>
      <c r="M276" s="4">
        <f t="shared" si="86"/>
        <v>0</v>
      </c>
      <c r="N276" s="136" t="s">
        <v>4570</v>
      </c>
    </row>
    <row r="277" spans="1:15" outlineLevel="1">
      <c r="A277" s="163">
        <v>13422</v>
      </c>
      <c r="B277" s="82" t="s">
        <v>4007</v>
      </c>
      <c r="C277" s="35"/>
      <c r="D277" s="83" t="s">
        <v>4008</v>
      </c>
      <c r="E277" s="341">
        <v>576</v>
      </c>
      <c r="F277" s="83" t="s">
        <v>244</v>
      </c>
      <c r="G277" s="36">
        <v>2024</v>
      </c>
      <c r="H277" s="36" t="s">
        <v>238</v>
      </c>
      <c r="I277" s="67">
        <v>12</v>
      </c>
      <c r="J277" s="7">
        <v>790</v>
      </c>
      <c r="K277" s="5">
        <f t="shared" si="88"/>
        <v>790</v>
      </c>
      <c r="L277" s="317"/>
      <c r="M277" s="5">
        <f t="shared" si="86"/>
        <v>0</v>
      </c>
      <c r="N277" s="133" t="s">
        <v>4009</v>
      </c>
    </row>
    <row r="278" spans="1:15" outlineLevel="1">
      <c r="A278" s="163">
        <v>40292</v>
      </c>
      <c r="B278" s="82" t="s">
        <v>4247</v>
      </c>
      <c r="C278" s="35"/>
      <c r="D278" s="8" t="s">
        <v>131</v>
      </c>
      <c r="E278" s="357">
        <v>336</v>
      </c>
      <c r="F278" s="8" t="s">
        <v>34</v>
      </c>
      <c r="G278" s="46">
        <v>2018</v>
      </c>
      <c r="H278" s="46" t="s">
        <v>238</v>
      </c>
      <c r="I278" s="46">
        <v>14</v>
      </c>
      <c r="J278" s="7">
        <v>189</v>
      </c>
      <c r="K278" s="5">
        <f t="shared" ref="K278:K280" si="89">ROUND(J278*(1-$C$11/100),1)</f>
        <v>189</v>
      </c>
      <c r="L278" s="321"/>
      <c r="M278" s="5">
        <f t="shared" ref="M278:M280" si="90">SUM(L278*K278)</f>
        <v>0</v>
      </c>
      <c r="N278" s="133" t="s">
        <v>4248</v>
      </c>
    </row>
    <row r="279" spans="1:15" outlineLevel="1">
      <c r="A279" s="163">
        <v>41002</v>
      </c>
      <c r="B279" s="82" t="s">
        <v>4249</v>
      </c>
      <c r="C279" s="35"/>
      <c r="D279" s="8" t="s">
        <v>131</v>
      </c>
      <c r="E279" s="357">
        <v>336</v>
      </c>
      <c r="F279" s="8" t="s">
        <v>34</v>
      </c>
      <c r="G279" s="46">
        <v>2018</v>
      </c>
      <c r="H279" s="46" t="s">
        <v>238</v>
      </c>
      <c r="I279" s="46">
        <v>14</v>
      </c>
      <c r="J279" s="7">
        <v>189</v>
      </c>
      <c r="K279" s="5">
        <f t="shared" si="89"/>
        <v>189</v>
      </c>
      <c r="L279" s="321"/>
      <c r="M279" s="5">
        <f t="shared" si="90"/>
        <v>0</v>
      </c>
      <c r="N279" s="133" t="s">
        <v>4250</v>
      </c>
    </row>
    <row r="280" spans="1:15" outlineLevel="1">
      <c r="A280" s="163">
        <v>41004</v>
      </c>
      <c r="B280" s="82" t="s">
        <v>4251</v>
      </c>
      <c r="C280" s="35"/>
      <c r="D280" s="8" t="s">
        <v>131</v>
      </c>
      <c r="E280" s="357">
        <v>336</v>
      </c>
      <c r="F280" s="8" t="s">
        <v>34</v>
      </c>
      <c r="G280" s="46">
        <v>2018</v>
      </c>
      <c r="H280" s="46" t="s">
        <v>238</v>
      </c>
      <c r="I280" s="46">
        <v>14</v>
      </c>
      <c r="J280" s="7">
        <v>189</v>
      </c>
      <c r="K280" s="5">
        <f t="shared" si="89"/>
        <v>189</v>
      </c>
      <c r="L280" s="321"/>
      <c r="M280" s="5">
        <f t="shared" si="90"/>
        <v>0</v>
      </c>
      <c r="N280" s="133" t="s">
        <v>4252</v>
      </c>
    </row>
    <row r="281" spans="1:15" outlineLevel="1">
      <c r="A281" s="163">
        <v>40342</v>
      </c>
      <c r="B281" s="8" t="s">
        <v>1418</v>
      </c>
      <c r="C281" s="14"/>
      <c r="D281" s="8" t="s">
        <v>131</v>
      </c>
      <c r="E281" s="357">
        <v>336</v>
      </c>
      <c r="F281" s="8" t="s">
        <v>34</v>
      </c>
      <c r="G281" s="46">
        <v>2018</v>
      </c>
      <c r="H281" s="46" t="s">
        <v>238</v>
      </c>
      <c r="I281" s="46">
        <v>14</v>
      </c>
      <c r="J281" s="7">
        <v>420</v>
      </c>
      <c r="K281" s="5">
        <f t="shared" si="88"/>
        <v>420</v>
      </c>
      <c r="L281" s="321"/>
      <c r="M281" s="5">
        <f t="shared" si="86"/>
        <v>0</v>
      </c>
      <c r="N281" s="38" t="s">
        <v>1419</v>
      </c>
    </row>
    <row r="282" spans="1:15" outlineLevel="1">
      <c r="A282" s="163">
        <v>43463</v>
      </c>
      <c r="B282" s="85" t="s">
        <v>2372</v>
      </c>
      <c r="C282" s="51"/>
      <c r="D282" s="85" t="s">
        <v>131</v>
      </c>
      <c r="E282" s="358">
        <v>640</v>
      </c>
      <c r="F282" s="85" t="s">
        <v>34</v>
      </c>
      <c r="G282" s="50">
        <v>2021</v>
      </c>
      <c r="H282" s="50" t="s">
        <v>238</v>
      </c>
      <c r="I282" s="73">
        <v>6</v>
      </c>
      <c r="J282" s="7">
        <v>504</v>
      </c>
      <c r="K282" s="5">
        <f>ROUND(J282*(1-$C$11/100),1)</f>
        <v>504</v>
      </c>
      <c r="L282" s="317"/>
      <c r="M282" s="5">
        <f>SUM(L282*K282)</f>
        <v>0</v>
      </c>
      <c r="N282" s="5" t="s">
        <v>2373</v>
      </c>
    </row>
    <row r="283" spans="1:15" outlineLevel="1">
      <c r="A283" s="163">
        <v>20779</v>
      </c>
      <c r="B283" s="8" t="s">
        <v>440</v>
      </c>
      <c r="C283" s="14"/>
      <c r="D283" s="8" t="s">
        <v>115</v>
      </c>
      <c r="E283" s="357">
        <v>80</v>
      </c>
      <c r="F283" s="8" t="s">
        <v>113</v>
      </c>
      <c r="G283" s="46">
        <v>2012</v>
      </c>
      <c r="H283" s="46" t="s">
        <v>130</v>
      </c>
      <c r="I283" s="46">
        <v>50</v>
      </c>
      <c r="J283" s="7">
        <v>75</v>
      </c>
      <c r="K283" s="5">
        <f t="shared" si="88"/>
        <v>75</v>
      </c>
      <c r="L283" s="317"/>
      <c r="M283" s="5">
        <f t="shared" si="86"/>
        <v>0</v>
      </c>
      <c r="N283" s="133"/>
    </row>
    <row r="284" spans="1:15" outlineLevel="1">
      <c r="A284" s="163">
        <v>26318</v>
      </c>
      <c r="B284" s="8" t="s">
        <v>286</v>
      </c>
      <c r="C284" s="14"/>
      <c r="D284" s="8" t="s">
        <v>115</v>
      </c>
      <c r="E284" s="357">
        <v>80</v>
      </c>
      <c r="F284" s="8" t="s">
        <v>239</v>
      </c>
      <c r="G284" s="46">
        <v>2017</v>
      </c>
      <c r="H284" s="46" t="s">
        <v>130</v>
      </c>
      <c r="I284" s="46">
        <v>50</v>
      </c>
      <c r="J284" s="7">
        <v>75</v>
      </c>
      <c r="K284" s="5">
        <f t="shared" si="88"/>
        <v>75</v>
      </c>
      <c r="L284" s="317"/>
      <c r="M284" s="5">
        <f t="shared" si="86"/>
        <v>0</v>
      </c>
      <c r="N284" s="133"/>
    </row>
    <row r="285" spans="1:15" outlineLevel="1">
      <c r="A285" s="163">
        <v>43071</v>
      </c>
      <c r="B285" s="8" t="s">
        <v>4344</v>
      </c>
      <c r="C285" s="14"/>
      <c r="D285" s="8" t="s">
        <v>131</v>
      </c>
      <c r="E285" s="357">
        <v>144</v>
      </c>
      <c r="F285" s="8" t="s">
        <v>34</v>
      </c>
      <c r="G285" s="46">
        <v>2021</v>
      </c>
      <c r="H285" s="46" t="s">
        <v>205</v>
      </c>
      <c r="I285" s="46">
        <v>50</v>
      </c>
      <c r="J285" s="7">
        <v>147</v>
      </c>
      <c r="K285" s="5">
        <f t="shared" si="88"/>
        <v>147</v>
      </c>
      <c r="L285" s="317"/>
      <c r="M285" s="5">
        <f t="shared" si="86"/>
        <v>0</v>
      </c>
      <c r="N285" s="133" t="s">
        <v>4345</v>
      </c>
    </row>
    <row r="286" spans="1:15" outlineLevel="1">
      <c r="A286" s="194">
        <v>22184</v>
      </c>
      <c r="B286" s="215" t="s">
        <v>288</v>
      </c>
      <c r="C286" s="225"/>
      <c r="D286" s="215" t="s">
        <v>131</v>
      </c>
      <c r="E286" s="359">
        <v>64</v>
      </c>
      <c r="F286" s="215" t="s">
        <v>113</v>
      </c>
      <c r="G286" s="216">
        <v>2019</v>
      </c>
      <c r="H286" s="216" t="s">
        <v>130</v>
      </c>
      <c r="I286" s="216">
        <v>50</v>
      </c>
      <c r="J286" s="201">
        <v>45</v>
      </c>
      <c r="K286" s="179">
        <f t="shared" si="88"/>
        <v>45</v>
      </c>
      <c r="L286" s="317"/>
      <c r="M286" s="5">
        <f t="shared" si="86"/>
        <v>0</v>
      </c>
      <c r="N286" s="202" t="s">
        <v>1796</v>
      </c>
    </row>
    <row r="287" spans="1:15" outlineLevel="1">
      <c r="A287" s="194">
        <v>43571</v>
      </c>
      <c r="B287" s="215" t="s">
        <v>2382</v>
      </c>
      <c r="C287" s="225"/>
      <c r="D287" s="215" t="s">
        <v>209</v>
      </c>
      <c r="E287" s="359">
        <v>736</v>
      </c>
      <c r="F287" s="215" t="s">
        <v>2383</v>
      </c>
      <c r="G287" s="216">
        <v>2022</v>
      </c>
      <c r="H287" s="216" t="s">
        <v>238</v>
      </c>
      <c r="I287" s="216">
        <v>12</v>
      </c>
      <c r="J287" s="201">
        <v>550</v>
      </c>
      <c r="K287" s="179">
        <f t="shared" si="88"/>
        <v>550</v>
      </c>
      <c r="L287" s="317"/>
      <c r="M287" s="5">
        <f t="shared" si="86"/>
        <v>0</v>
      </c>
      <c r="N287" s="202" t="s">
        <v>2384</v>
      </c>
    </row>
    <row r="288" spans="1:15" s="97" customFormat="1" outlineLevel="1">
      <c r="A288" s="194">
        <v>45498</v>
      </c>
      <c r="B288" s="273" t="s">
        <v>3367</v>
      </c>
      <c r="C288" s="274"/>
      <c r="D288" s="273" t="s">
        <v>209</v>
      </c>
      <c r="E288" s="383">
        <v>816</v>
      </c>
      <c r="F288" s="273" t="s">
        <v>2383</v>
      </c>
      <c r="G288" s="275">
        <v>2025</v>
      </c>
      <c r="H288" s="275" t="s">
        <v>238</v>
      </c>
      <c r="I288" s="275">
        <v>12</v>
      </c>
      <c r="J288" s="267">
        <v>895</v>
      </c>
      <c r="K288" s="268">
        <f t="shared" si="88"/>
        <v>895</v>
      </c>
      <c r="L288" s="318"/>
      <c r="M288" s="4">
        <f t="shared" si="86"/>
        <v>0</v>
      </c>
      <c r="N288" s="269" t="s">
        <v>3368</v>
      </c>
    </row>
    <row r="289" spans="1:15" outlineLevel="1">
      <c r="A289" s="194">
        <v>21235</v>
      </c>
      <c r="B289" s="215" t="s">
        <v>4204</v>
      </c>
      <c r="C289" s="225"/>
      <c r="D289" s="8" t="s">
        <v>115</v>
      </c>
      <c r="E289" s="357">
        <v>80</v>
      </c>
      <c r="F289" s="8" t="s">
        <v>239</v>
      </c>
      <c r="G289" s="46">
        <v>2014</v>
      </c>
      <c r="H289" s="46" t="s">
        <v>130</v>
      </c>
      <c r="I289" s="46">
        <v>50</v>
      </c>
      <c r="J289" s="7">
        <v>75</v>
      </c>
      <c r="K289" s="5">
        <f t="shared" ref="K289" si="91">ROUND(J289*(1-$C$11/100),1)</f>
        <v>75</v>
      </c>
      <c r="L289" s="321"/>
      <c r="M289" s="5">
        <f t="shared" ref="M289" si="92">SUM(L289*K289)</f>
        <v>0</v>
      </c>
      <c r="N289" s="202"/>
    </row>
    <row r="290" spans="1:15" s="97" customFormat="1" outlineLevel="1">
      <c r="A290" s="163">
        <v>19944</v>
      </c>
      <c r="B290" s="8" t="s">
        <v>2022</v>
      </c>
      <c r="C290" s="14" t="s">
        <v>1662</v>
      </c>
      <c r="D290" s="8" t="s">
        <v>115</v>
      </c>
      <c r="E290" s="357">
        <v>80</v>
      </c>
      <c r="F290" s="8" t="s">
        <v>239</v>
      </c>
      <c r="G290" s="46">
        <v>2015</v>
      </c>
      <c r="H290" s="46" t="s">
        <v>130</v>
      </c>
      <c r="I290" s="46">
        <v>50</v>
      </c>
      <c r="J290" s="7">
        <v>75</v>
      </c>
      <c r="K290" s="5">
        <f t="shared" si="88"/>
        <v>75</v>
      </c>
      <c r="L290" s="321"/>
      <c r="M290" s="5">
        <f t="shared" si="86"/>
        <v>0</v>
      </c>
      <c r="N290" s="38"/>
      <c r="O290" s="3"/>
    </row>
    <row r="291" spans="1:15" outlineLevel="1">
      <c r="A291" s="163">
        <v>35206</v>
      </c>
      <c r="B291" s="8" t="s">
        <v>917</v>
      </c>
      <c r="C291" s="14"/>
      <c r="D291" s="83" t="s">
        <v>115</v>
      </c>
      <c r="E291" s="357">
        <v>64</v>
      </c>
      <c r="F291" s="83" t="s">
        <v>216</v>
      </c>
      <c r="G291" s="46">
        <v>2015</v>
      </c>
      <c r="H291" s="46" t="s">
        <v>130</v>
      </c>
      <c r="I291" s="46">
        <v>100</v>
      </c>
      <c r="J291" s="7">
        <v>45</v>
      </c>
      <c r="K291" s="5">
        <f t="shared" si="88"/>
        <v>45</v>
      </c>
      <c r="L291" s="317"/>
      <c r="M291" s="5">
        <f t="shared" si="86"/>
        <v>0</v>
      </c>
      <c r="N291" s="133" t="s">
        <v>918</v>
      </c>
    </row>
    <row r="292" spans="1:15" outlineLevel="1">
      <c r="A292" s="163">
        <v>37941</v>
      </c>
      <c r="B292" s="8" t="s">
        <v>931</v>
      </c>
      <c r="C292" s="14"/>
      <c r="D292" s="83" t="s">
        <v>115</v>
      </c>
      <c r="E292" s="357">
        <v>64</v>
      </c>
      <c r="F292" s="83" t="s">
        <v>30</v>
      </c>
      <c r="G292" s="46">
        <v>2016</v>
      </c>
      <c r="H292" s="46" t="s">
        <v>130</v>
      </c>
      <c r="I292" s="46">
        <v>60</v>
      </c>
      <c r="J292" s="7">
        <v>49</v>
      </c>
      <c r="K292" s="5">
        <f t="shared" si="88"/>
        <v>49</v>
      </c>
      <c r="L292" s="317"/>
      <c r="M292" s="5">
        <f t="shared" si="86"/>
        <v>0</v>
      </c>
      <c r="N292" s="133" t="s">
        <v>930</v>
      </c>
      <c r="O292" s="97"/>
    </row>
    <row r="293" spans="1:15" outlineLevel="1">
      <c r="A293" s="163">
        <v>36705</v>
      </c>
      <c r="B293" s="82" t="s">
        <v>922</v>
      </c>
      <c r="C293" s="35"/>
      <c r="D293" s="83" t="s">
        <v>115</v>
      </c>
      <c r="E293" s="341">
        <v>64</v>
      </c>
      <c r="F293" s="83" t="s">
        <v>30</v>
      </c>
      <c r="G293" s="36">
        <v>2015</v>
      </c>
      <c r="H293" s="36" t="s">
        <v>130</v>
      </c>
      <c r="I293" s="67">
        <v>60</v>
      </c>
      <c r="J293" s="7">
        <v>49</v>
      </c>
      <c r="K293" s="5">
        <f t="shared" si="88"/>
        <v>49</v>
      </c>
      <c r="L293" s="317"/>
      <c r="M293" s="5">
        <f t="shared" si="86"/>
        <v>0</v>
      </c>
      <c r="N293" s="133" t="s">
        <v>727</v>
      </c>
      <c r="O293" s="272"/>
    </row>
    <row r="294" spans="1:15" outlineLevel="1">
      <c r="A294" s="163">
        <v>37945</v>
      </c>
      <c r="B294" s="82" t="s">
        <v>932</v>
      </c>
      <c r="C294" s="35"/>
      <c r="D294" s="83" t="s">
        <v>115</v>
      </c>
      <c r="E294" s="341">
        <v>64</v>
      </c>
      <c r="F294" s="83" t="s">
        <v>30</v>
      </c>
      <c r="G294" s="36">
        <v>2016</v>
      </c>
      <c r="H294" s="36" t="s">
        <v>130</v>
      </c>
      <c r="I294" s="67">
        <v>60</v>
      </c>
      <c r="J294" s="7">
        <v>49</v>
      </c>
      <c r="K294" s="5">
        <f t="shared" si="88"/>
        <v>49</v>
      </c>
      <c r="L294" s="317"/>
      <c r="M294" s="5">
        <f t="shared" si="86"/>
        <v>0</v>
      </c>
      <c r="N294" s="133" t="s">
        <v>933</v>
      </c>
      <c r="O294" s="97"/>
    </row>
    <row r="295" spans="1:15" outlineLevel="1">
      <c r="A295" s="163">
        <v>37936</v>
      </c>
      <c r="B295" s="82" t="s">
        <v>919</v>
      </c>
      <c r="C295" s="35"/>
      <c r="D295" s="83" t="s">
        <v>115</v>
      </c>
      <c r="E295" s="341">
        <v>64</v>
      </c>
      <c r="F295" s="83" t="s">
        <v>30</v>
      </c>
      <c r="G295" s="36">
        <v>2016</v>
      </c>
      <c r="H295" s="36" t="s">
        <v>130</v>
      </c>
      <c r="I295" s="67">
        <v>60</v>
      </c>
      <c r="J295" s="7">
        <v>49</v>
      </c>
      <c r="K295" s="5">
        <f t="shared" si="88"/>
        <v>49</v>
      </c>
      <c r="L295" s="317"/>
      <c r="M295" s="5">
        <f t="shared" si="86"/>
        <v>0</v>
      </c>
      <c r="N295" s="133" t="s">
        <v>923</v>
      </c>
    </row>
    <row r="296" spans="1:15" outlineLevel="1">
      <c r="A296" s="163">
        <v>36708</v>
      </c>
      <c r="B296" s="82" t="s">
        <v>920</v>
      </c>
      <c r="C296" s="35"/>
      <c r="D296" s="83" t="s">
        <v>115</v>
      </c>
      <c r="E296" s="341">
        <v>64</v>
      </c>
      <c r="F296" s="83" t="s">
        <v>30</v>
      </c>
      <c r="G296" s="36">
        <v>2015</v>
      </c>
      <c r="H296" s="36" t="s">
        <v>130</v>
      </c>
      <c r="I296" s="67">
        <v>60</v>
      </c>
      <c r="J296" s="7">
        <v>49</v>
      </c>
      <c r="K296" s="5">
        <f t="shared" si="88"/>
        <v>49</v>
      </c>
      <c r="L296" s="317"/>
      <c r="M296" s="5">
        <f t="shared" si="86"/>
        <v>0</v>
      </c>
      <c r="N296" s="133" t="s">
        <v>728</v>
      </c>
    </row>
    <row r="297" spans="1:15" outlineLevel="1">
      <c r="A297" s="163">
        <v>37937</v>
      </c>
      <c r="B297" s="82" t="s">
        <v>924</v>
      </c>
      <c r="C297" s="35"/>
      <c r="D297" s="83" t="s">
        <v>115</v>
      </c>
      <c r="E297" s="341">
        <v>64</v>
      </c>
      <c r="F297" s="83" t="s">
        <v>30</v>
      </c>
      <c r="G297" s="36">
        <v>2016</v>
      </c>
      <c r="H297" s="36" t="s">
        <v>130</v>
      </c>
      <c r="I297" s="67">
        <v>60</v>
      </c>
      <c r="J297" s="7">
        <v>49</v>
      </c>
      <c r="K297" s="5">
        <f t="shared" si="88"/>
        <v>49</v>
      </c>
      <c r="L297" s="317"/>
      <c r="M297" s="5">
        <f t="shared" si="86"/>
        <v>0</v>
      </c>
      <c r="N297" s="133" t="s">
        <v>925</v>
      </c>
    </row>
    <row r="298" spans="1:15" outlineLevel="1">
      <c r="A298" s="163">
        <v>35501</v>
      </c>
      <c r="B298" s="87" t="s">
        <v>921</v>
      </c>
      <c r="C298" s="45"/>
      <c r="D298" s="83" t="s">
        <v>115</v>
      </c>
      <c r="E298" s="353">
        <v>64</v>
      </c>
      <c r="F298" s="191" t="s">
        <v>30</v>
      </c>
      <c r="G298" s="47">
        <v>2015</v>
      </c>
      <c r="H298" s="47" t="s">
        <v>130</v>
      </c>
      <c r="I298" s="71">
        <v>60</v>
      </c>
      <c r="J298" s="7">
        <v>49</v>
      </c>
      <c r="K298" s="5">
        <f t="shared" si="88"/>
        <v>49</v>
      </c>
      <c r="L298" s="317"/>
      <c r="M298" s="5">
        <f t="shared" si="86"/>
        <v>0</v>
      </c>
      <c r="N298" s="133" t="s">
        <v>589</v>
      </c>
    </row>
    <row r="299" spans="1:15" outlineLevel="1">
      <c r="A299" s="163">
        <v>37947</v>
      </c>
      <c r="B299" s="87" t="s">
        <v>934</v>
      </c>
      <c r="C299" s="45"/>
      <c r="D299" s="83" t="s">
        <v>115</v>
      </c>
      <c r="E299" s="353">
        <v>64</v>
      </c>
      <c r="F299" s="191" t="s">
        <v>30</v>
      </c>
      <c r="G299" s="47">
        <v>2016</v>
      </c>
      <c r="H299" s="47" t="s">
        <v>130</v>
      </c>
      <c r="I299" s="71">
        <v>60</v>
      </c>
      <c r="J299" s="7">
        <v>49</v>
      </c>
      <c r="K299" s="5">
        <f t="shared" si="88"/>
        <v>49</v>
      </c>
      <c r="L299" s="317"/>
      <c r="M299" s="5">
        <f t="shared" si="86"/>
        <v>0</v>
      </c>
      <c r="N299" s="133" t="s">
        <v>935</v>
      </c>
    </row>
    <row r="300" spans="1:15" outlineLevel="1">
      <c r="A300" s="163">
        <v>37939</v>
      </c>
      <c r="B300" s="87" t="s">
        <v>926</v>
      </c>
      <c r="C300" s="45"/>
      <c r="D300" s="83" t="s">
        <v>115</v>
      </c>
      <c r="E300" s="353">
        <v>64</v>
      </c>
      <c r="F300" s="191" t="s">
        <v>30</v>
      </c>
      <c r="G300" s="47">
        <v>2016</v>
      </c>
      <c r="H300" s="47" t="s">
        <v>130</v>
      </c>
      <c r="I300" s="71">
        <v>60</v>
      </c>
      <c r="J300" s="7">
        <v>49</v>
      </c>
      <c r="K300" s="5">
        <f t="shared" si="88"/>
        <v>49</v>
      </c>
      <c r="L300" s="317"/>
      <c r="M300" s="5">
        <f t="shared" si="86"/>
        <v>0</v>
      </c>
      <c r="N300" s="133" t="s">
        <v>927</v>
      </c>
    </row>
    <row r="301" spans="1:15" outlineLevel="1">
      <c r="A301" s="163">
        <v>33424</v>
      </c>
      <c r="B301" s="82" t="s">
        <v>735</v>
      </c>
      <c r="C301" s="35"/>
      <c r="D301" s="83" t="s">
        <v>115</v>
      </c>
      <c r="E301" s="341">
        <v>64</v>
      </c>
      <c r="F301" s="8" t="s">
        <v>216</v>
      </c>
      <c r="G301" s="36">
        <v>2014</v>
      </c>
      <c r="H301" s="36" t="s">
        <v>130</v>
      </c>
      <c r="I301" s="67">
        <v>60</v>
      </c>
      <c r="J301" s="7">
        <v>49</v>
      </c>
      <c r="K301" s="5">
        <f t="shared" si="88"/>
        <v>49</v>
      </c>
      <c r="L301" s="316"/>
      <c r="M301" s="5">
        <f t="shared" si="86"/>
        <v>0</v>
      </c>
      <c r="N301" s="133" t="s">
        <v>53</v>
      </c>
    </row>
    <row r="302" spans="1:15" outlineLevel="1">
      <c r="A302" s="163">
        <v>37940</v>
      </c>
      <c r="B302" s="87" t="s">
        <v>928</v>
      </c>
      <c r="C302" s="45"/>
      <c r="D302" s="83" t="s">
        <v>115</v>
      </c>
      <c r="E302" s="353">
        <v>64</v>
      </c>
      <c r="F302" s="8" t="s">
        <v>216</v>
      </c>
      <c r="G302" s="47">
        <v>2016</v>
      </c>
      <c r="H302" s="47" t="s">
        <v>130</v>
      </c>
      <c r="I302" s="71">
        <v>60</v>
      </c>
      <c r="J302" s="7">
        <v>49</v>
      </c>
      <c r="K302" s="5">
        <f t="shared" ref="K302:K316" si="93">ROUND(J302*(1-$C$11/100),1)</f>
        <v>49</v>
      </c>
      <c r="L302" s="317"/>
      <c r="M302" s="5">
        <f t="shared" si="86"/>
        <v>0</v>
      </c>
      <c r="N302" s="133" t="s">
        <v>929</v>
      </c>
    </row>
    <row r="303" spans="1:15" outlineLevel="1">
      <c r="A303" s="163">
        <v>42491</v>
      </c>
      <c r="B303" s="87" t="s">
        <v>4422</v>
      </c>
      <c r="C303" s="45"/>
      <c r="D303" s="83" t="s">
        <v>45</v>
      </c>
      <c r="E303" s="353">
        <v>144</v>
      </c>
      <c r="F303" s="8" t="s">
        <v>1183</v>
      </c>
      <c r="G303" s="47">
        <v>2019</v>
      </c>
      <c r="H303" s="47" t="s">
        <v>130</v>
      </c>
      <c r="I303" s="71">
        <v>40</v>
      </c>
      <c r="J303" s="7">
        <v>108</v>
      </c>
      <c r="K303" s="5">
        <f t="shared" si="93"/>
        <v>108</v>
      </c>
      <c r="L303" s="317"/>
      <c r="M303" s="5">
        <f t="shared" si="86"/>
        <v>0</v>
      </c>
      <c r="N303" s="133" t="s">
        <v>4423</v>
      </c>
    </row>
    <row r="304" spans="1:15" outlineLevel="1">
      <c r="A304" s="163">
        <v>45031</v>
      </c>
      <c r="B304" s="87" t="s">
        <v>335</v>
      </c>
      <c r="C304" s="45"/>
      <c r="D304" s="83" t="s">
        <v>93</v>
      </c>
      <c r="E304" s="353">
        <v>32</v>
      </c>
      <c r="F304" s="83" t="s">
        <v>124</v>
      </c>
      <c r="G304" s="47">
        <v>2023</v>
      </c>
      <c r="H304" s="47" t="s">
        <v>130</v>
      </c>
      <c r="I304" s="71">
        <v>140</v>
      </c>
      <c r="J304" s="7">
        <v>65</v>
      </c>
      <c r="K304" s="5">
        <f t="shared" si="93"/>
        <v>65</v>
      </c>
      <c r="L304" s="317"/>
      <c r="M304" s="5">
        <f t="shared" si="86"/>
        <v>0</v>
      </c>
      <c r="N304" s="133" t="s">
        <v>2903</v>
      </c>
    </row>
    <row r="305" spans="1:15" outlineLevel="1">
      <c r="A305" s="163">
        <v>45565</v>
      </c>
      <c r="B305" s="87" t="s">
        <v>3460</v>
      </c>
      <c r="C305" s="45"/>
      <c r="D305" s="83" t="s">
        <v>3461</v>
      </c>
      <c r="E305" s="353">
        <v>64</v>
      </c>
      <c r="F305" s="83" t="s">
        <v>180</v>
      </c>
      <c r="G305" s="47">
        <v>2018</v>
      </c>
      <c r="H305" s="47" t="s">
        <v>130</v>
      </c>
      <c r="I305" s="71">
        <v>180</v>
      </c>
      <c r="J305" s="7">
        <v>45</v>
      </c>
      <c r="K305" s="5">
        <f t="shared" si="93"/>
        <v>45</v>
      </c>
      <c r="L305" s="317"/>
      <c r="M305" s="5">
        <f t="shared" si="86"/>
        <v>0</v>
      </c>
      <c r="N305" s="133"/>
    </row>
    <row r="306" spans="1:15" outlineLevel="1">
      <c r="A306" s="163">
        <v>36096</v>
      </c>
      <c r="B306" s="87" t="s">
        <v>2651</v>
      </c>
      <c r="C306" s="45"/>
      <c r="D306" s="83" t="s">
        <v>93</v>
      </c>
      <c r="E306" s="353">
        <v>32</v>
      </c>
      <c r="F306" s="8" t="s">
        <v>180</v>
      </c>
      <c r="G306" s="47">
        <v>2015</v>
      </c>
      <c r="H306" s="47" t="s">
        <v>130</v>
      </c>
      <c r="I306" s="71">
        <v>40</v>
      </c>
      <c r="J306" s="7">
        <v>42</v>
      </c>
      <c r="K306" s="5">
        <f t="shared" si="93"/>
        <v>42</v>
      </c>
      <c r="L306" s="317"/>
      <c r="M306" s="5">
        <f t="shared" si="86"/>
        <v>0</v>
      </c>
      <c r="N306" s="133"/>
    </row>
    <row r="307" spans="1:15" outlineLevel="1">
      <c r="A307" s="163">
        <v>21340</v>
      </c>
      <c r="B307" s="82" t="s">
        <v>335</v>
      </c>
      <c r="C307" s="35"/>
      <c r="D307" s="83" t="s">
        <v>131</v>
      </c>
      <c r="E307" s="341">
        <v>32</v>
      </c>
      <c r="F307" s="83" t="s">
        <v>241</v>
      </c>
      <c r="G307" s="36">
        <v>2019</v>
      </c>
      <c r="H307" s="36" t="s">
        <v>130</v>
      </c>
      <c r="I307" s="67">
        <v>60</v>
      </c>
      <c r="J307" s="7">
        <v>35</v>
      </c>
      <c r="K307" s="5">
        <f t="shared" si="93"/>
        <v>35</v>
      </c>
      <c r="L307" s="323"/>
      <c r="M307" s="5">
        <f t="shared" si="86"/>
        <v>0</v>
      </c>
      <c r="N307" s="133" t="s">
        <v>2323</v>
      </c>
    </row>
    <row r="308" spans="1:15" outlineLevel="1">
      <c r="A308" s="163">
        <v>32249</v>
      </c>
      <c r="B308" s="82" t="s">
        <v>335</v>
      </c>
      <c r="C308" s="35"/>
      <c r="D308" s="83" t="s">
        <v>131</v>
      </c>
      <c r="E308" s="341">
        <v>32</v>
      </c>
      <c r="F308" s="83" t="s">
        <v>34</v>
      </c>
      <c r="G308" s="36">
        <v>2017</v>
      </c>
      <c r="H308" s="36" t="s">
        <v>130</v>
      </c>
      <c r="I308" s="67">
        <v>100</v>
      </c>
      <c r="J308" s="7">
        <v>32</v>
      </c>
      <c r="K308" s="5">
        <f t="shared" si="93"/>
        <v>32</v>
      </c>
      <c r="L308" s="323"/>
      <c r="M308" s="5">
        <f t="shared" si="86"/>
        <v>0</v>
      </c>
      <c r="N308" s="133" t="s">
        <v>2829</v>
      </c>
    </row>
    <row r="309" spans="1:15" s="97" customFormat="1" outlineLevel="1">
      <c r="A309" s="163">
        <v>40915</v>
      </c>
      <c r="B309" s="84" t="s">
        <v>4473</v>
      </c>
      <c r="C309" s="43"/>
      <c r="D309" s="148" t="s">
        <v>115</v>
      </c>
      <c r="E309" s="342">
        <v>32</v>
      </c>
      <c r="F309" s="148" t="s">
        <v>100</v>
      </c>
      <c r="G309" s="44">
        <v>2025</v>
      </c>
      <c r="H309" s="44" t="s">
        <v>130</v>
      </c>
      <c r="I309" s="70">
        <v>50</v>
      </c>
      <c r="J309" s="12">
        <v>75</v>
      </c>
      <c r="K309" s="4">
        <f t="shared" si="93"/>
        <v>75</v>
      </c>
      <c r="L309" s="322"/>
      <c r="M309" s="4">
        <f t="shared" si="86"/>
        <v>0</v>
      </c>
      <c r="N309" s="136" t="s">
        <v>4474</v>
      </c>
    </row>
    <row r="310" spans="1:15" outlineLevel="1">
      <c r="A310" s="163">
        <v>37742</v>
      </c>
      <c r="B310" s="82" t="s">
        <v>1859</v>
      </c>
      <c r="C310" s="35"/>
      <c r="D310" s="83" t="s">
        <v>131</v>
      </c>
      <c r="E310" s="341">
        <v>32</v>
      </c>
      <c r="F310" s="83" t="s">
        <v>507</v>
      </c>
      <c r="G310" s="36">
        <v>2022</v>
      </c>
      <c r="H310" s="36" t="s">
        <v>130</v>
      </c>
      <c r="I310" s="67">
        <v>100</v>
      </c>
      <c r="J310" s="7">
        <v>55</v>
      </c>
      <c r="K310" s="5">
        <f t="shared" si="93"/>
        <v>55</v>
      </c>
      <c r="L310" s="317"/>
      <c r="M310" s="5">
        <f t="shared" si="86"/>
        <v>0</v>
      </c>
      <c r="N310" s="133" t="s">
        <v>3570</v>
      </c>
    </row>
    <row r="311" spans="1:15" outlineLevel="1">
      <c r="A311" s="163">
        <v>43404</v>
      </c>
      <c r="B311" s="82" t="s">
        <v>2331</v>
      </c>
      <c r="C311" s="35"/>
      <c r="D311" s="83" t="s">
        <v>93</v>
      </c>
      <c r="E311" s="341">
        <v>32</v>
      </c>
      <c r="F311" s="83" t="s">
        <v>124</v>
      </c>
      <c r="G311" s="36">
        <v>2021</v>
      </c>
      <c r="H311" s="36" t="s">
        <v>130</v>
      </c>
      <c r="I311" s="67">
        <v>70</v>
      </c>
      <c r="J311" s="7">
        <v>65</v>
      </c>
      <c r="K311" s="5">
        <f t="shared" si="93"/>
        <v>65</v>
      </c>
      <c r="L311" s="317"/>
      <c r="M311" s="5">
        <f t="shared" si="86"/>
        <v>0</v>
      </c>
      <c r="N311" s="133" t="s">
        <v>2332</v>
      </c>
    </row>
    <row r="312" spans="1:15" s="97" customFormat="1" outlineLevel="1">
      <c r="A312" s="163">
        <v>45698</v>
      </c>
      <c r="B312" s="84" t="s">
        <v>3642</v>
      </c>
      <c r="C312" s="43"/>
      <c r="D312" s="148" t="s">
        <v>304</v>
      </c>
      <c r="E312" s="342">
        <v>640</v>
      </c>
      <c r="F312" s="148" t="s">
        <v>2993</v>
      </c>
      <c r="G312" s="44">
        <v>2025</v>
      </c>
      <c r="H312" s="44" t="s">
        <v>238</v>
      </c>
      <c r="I312" s="70">
        <v>20</v>
      </c>
      <c r="J312" s="12">
        <v>550</v>
      </c>
      <c r="K312" s="4">
        <f t="shared" si="93"/>
        <v>550</v>
      </c>
      <c r="L312" s="318"/>
      <c r="M312" s="4">
        <f t="shared" si="86"/>
        <v>0</v>
      </c>
      <c r="N312" s="136" t="s">
        <v>3643</v>
      </c>
    </row>
    <row r="313" spans="1:15" s="97" customFormat="1" outlineLevel="1">
      <c r="A313" s="163">
        <v>45630</v>
      </c>
      <c r="B313" s="84" t="s">
        <v>3549</v>
      </c>
      <c r="C313" s="43"/>
      <c r="D313" s="148" t="s">
        <v>93</v>
      </c>
      <c r="E313" s="342">
        <v>32</v>
      </c>
      <c r="F313" s="148" t="s">
        <v>2090</v>
      </c>
      <c r="G313" s="44">
        <v>2024</v>
      </c>
      <c r="H313" s="44" t="s">
        <v>130</v>
      </c>
      <c r="I313" s="70">
        <v>50</v>
      </c>
      <c r="J313" s="12">
        <v>65</v>
      </c>
      <c r="K313" s="4">
        <f t="shared" si="93"/>
        <v>65</v>
      </c>
      <c r="L313" s="318"/>
      <c r="M313" s="4">
        <f t="shared" si="86"/>
        <v>0</v>
      </c>
      <c r="N313" s="136" t="s">
        <v>3550</v>
      </c>
    </row>
    <row r="314" spans="1:15" s="97" customFormat="1" outlineLevel="1">
      <c r="A314" s="163">
        <v>35039</v>
      </c>
      <c r="B314" s="84" t="s">
        <v>4605</v>
      </c>
      <c r="C314" s="43"/>
      <c r="D314" s="148" t="s">
        <v>115</v>
      </c>
      <c r="E314" s="342">
        <v>608</v>
      </c>
      <c r="F314" s="148" t="s">
        <v>507</v>
      </c>
      <c r="G314" s="44">
        <v>2025</v>
      </c>
      <c r="H314" s="44" t="s">
        <v>112</v>
      </c>
      <c r="I314" s="70">
        <v>10</v>
      </c>
      <c r="J314" s="12">
        <v>900</v>
      </c>
      <c r="K314" s="4">
        <f t="shared" si="93"/>
        <v>900</v>
      </c>
      <c r="L314" s="318"/>
      <c r="M314" s="4">
        <f t="shared" si="86"/>
        <v>0</v>
      </c>
      <c r="N314" s="136" t="s">
        <v>4606</v>
      </c>
    </row>
    <row r="315" spans="1:15" s="97" customFormat="1" outlineLevel="1">
      <c r="A315" s="163">
        <v>35502</v>
      </c>
      <c r="B315" s="82" t="s">
        <v>591</v>
      </c>
      <c r="C315" s="35"/>
      <c r="D315" s="83" t="s">
        <v>115</v>
      </c>
      <c r="E315" s="341">
        <v>64</v>
      </c>
      <c r="F315" s="8" t="s">
        <v>30</v>
      </c>
      <c r="G315" s="36">
        <v>2015</v>
      </c>
      <c r="H315" s="36" t="s">
        <v>130</v>
      </c>
      <c r="I315" s="67">
        <v>30</v>
      </c>
      <c r="J315" s="7">
        <v>65</v>
      </c>
      <c r="K315" s="5">
        <f t="shared" si="93"/>
        <v>65</v>
      </c>
      <c r="L315" s="317"/>
      <c r="M315" s="5">
        <f t="shared" si="86"/>
        <v>0</v>
      </c>
      <c r="N315" s="133" t="s">
        <v>592</v>
      </c>
    </row>
    <row r="316" spans="1:15" ht="15.75" outlineLevel="1" thickBot="1">
      <c r="A316" s="163">
        <v>33752</v>
      </c>
      <c r="B316" s="82" t="s">
        <v>393</v>
      </c>
      <c r="C316" s="35" t="s">
        <v>391</v>
      </c>
      <c r="D316" s="83" t="s">
        <v>115</v>
      </c>
      <c r="E316" s="341">
        <v>80</v>
      </c>
      <c r="F316" s="8" t="s">
        <v>74</v>
      </c>
      <c r="G316" s="36">
        <v>2013</v>
      </c>
      <c r="H316" s="36" t="s">
        <v>130</v>
      </c>
      <c r="I316" s="67">
        <v>70</v>
      </c>
      <c r="J316" s="7">
        <v>85</v>
      </c>
      <c r="K316" s="5">
        <f t="shared" si="93"/>
        <v>85</v>
      </c>
      <c r="L316" s="317"/>
      <c r="M316" s="5">
        <f t="shared" ref="M316:M373" si="94">SUM(L316*K316)</f>
        <v>0</v>
      </c>
      <c r="N316" s="135" t="s">
        <v>392</v>
      </c>
    </row>
    <row r="317" spans="1:15" ht="16.5" outlineLevel="1" thickBot="1">
      <c r="A317" s="163"/>
      <c r="B317" s="114" t="s">
        <v>134</v>
      </c>
      <c r="C317" s="43"/>
      <c r="D317" s="148" t="s">
        <v>115</v>
      </c>
      <c r="E317" s="342">
        <v>608</v>
      </c>
      <c r="F317" s="148" t="s">
        <v>507</v>
      </c>
      <c r="G317" s="44"/>
      <c r="H317" s="44"/>
      <c r="I317" s="70"/>
      <c r="J317" s="12"/>
      <c r="K317" s="4"/>
      <c r="L317" s="318"/>
      <c r="M317" s="5"/>
      <c r="N317" s="137"/>
      <c r="O317" s="97"/>
    </row>
    <row r="318" spans="1:15" outlineLevel="1">
      <c r="A318" s="163">
        <v>25506</v>
      </c>
      <c r="B318" s="82" t="s">
        <v>726</v>
      </c>
      <c r="C318" s="35" t="s">
        <v>236</v>
      </c>
      <c r="D318" s="83" t="s">
        <v>115</v>
      </c>
      <c r="E318" s="341">
        <v>128</v>
      </c>
      <c r="F318" s="83" t="s">
        <v>206</v>
      </c>
      <c r="G318" s="36">
        <v>2013</v>
      </c>
      <c r="H318" s="36" t="s">
        <v>130</v>
      </c>
      <c r="I318" s="67">
        <v>36</v>
      </c>
      <c r="J318" s="7">
        <v>90</v>
      </c>
      <c r="K318" s="5">
        <f>ROUND(J318*(1-$C$11/100),1)</f>
        <v>90</v>
      </c>
      <c r="L318" s="317"/>
      <c r="M318" s="5">
        <f t="shared" si="94"/>
        <v>0</v>
      </c>
      <c r="N318" s="133" t="s">
        <v>544</v>
      </c>
      <c r="O318" s="97"/>
    </row>
    <row r="319" spans="1:15" s="97" customFormat="1" ht="15.75" thickBot="1">
      <c r="A319" s="163">
        <v>34737</v>
      </c>
      <c r="B319" s="8" t="s">
        <v>470</v>
      </c>
      <c r="C319" s="14" t="s">
        <v>266</v>
      </c>
      <c r="D319" s="8" t="s">
        <v>131</v>
      </c>
      <c r="E319" s="357">
        <v>32</v>
      </c>
      <c r="F319" s="83" t="s">
        <v>241</v>
      </c>
      <c r="G319" s="46">
        <v>2015</v>
      </c>
      <c r="H319" s="46" t="s">
        <v>130</v>
      </c>
      <c r="I319" s="67">
        <v>100</v>
      </c>
      <c r="J319" s="7">
        <v>23</v>
      </c>
      <c r="K319" s="5">
        <f>ROUND(J319*(1-$C$11/100),1)</f>
        <v>23</v>
      </c>
      <c r="L319" s="317"/>
      <c r="M319" s="5">
        <f t="shared" si="94"/>
        <v>0</v>
      </c>
      <c r="N319" s="133" t="s">
        <v>471</v>
      </c>
      <c r="O319" s="3"/>
    </row>
    <row r="320" spans="1:15" ht="16.5" outlineLevel="1" thickBot="1">
      <c r="A320" s="163"/>
      <c r="B320" s="114" t="s">
        <v>48</v>
      </c>
      <c r="C320" s="43"/>
      <c r="D320" s="148"/>
      <c r="E320" s="342"/>
      <c r="F320" s="148"/>
      <c r="G320" s="44"/>
      <c r="H320" s="44"/>
      <c r="I320" s="70"/>
      <c r="J320" s="12"/>
      <c r="K320" s="4"/>
      <c r="L320" s="313"/>
      <c r="M320" s="5"/>
      <c r="N320" s="233"/>
    </row>
    <row r="321" spans="1:15" outlineLevel="1">
      <c r="A321" s="163">
        <v>36981</v>
      </c>
      <c r="B321" s="82" t="s">
        <v>809</v>
      </c>
      <c r="C321" s="35" t="s">
        <v>810</v>
      </c>
      <c r="D321" s="83" t="s">
        <v>115</v>
      </c>
      <c r="E321" s="341">
        <v>160</v>
      </c>
      <c r="F321" s="83" t="s">
        <v>85</v>
      </c>
      <c r="G321" s="36">
        <v>2015</v>
      </c>
      <c r="H321" s="36" t="s">
        <v>238</v>
      </c>
      <c r="I321" s="67">
        <v>22</v>
      </c>
      <c r="J321" s="7">
        <v>120</v>
      </c>
      <c r="K321" s="5">
        <f t="shared" ref="K321:K327" si="95">ROUND(J321*(1-$C$11/100),1)</f>
        <v>120</v>
      </c>
      <c r="L321" s="317"/>
      <c r="M321" s="5">
        <f t="shared" si="94"/>
        <v>0</v>
      </c>
      <c r="N321" s="133" t="s">
        <v>811</v>
      </c>
    </row>
    <row r="322" spans="1:15" outlineLevel="1">
      <c r="A322" s="163">
        <v>32951</v>
      </c>
      <c r="B322" s="82" t="s">
        <v>302</v>
      </c>
      <c r="C322" s="35"/>
      <c r="D322" s="83" t="s">
        <v>93</v>
      </c>
      <c r="E322" s="341">
        <v>416</v>
      </c>
      <c r="F322" s="83" t="s">
        <v>241</v>
      </c>
      <c r="G322" s="36">
        <v>2014</v>
      </c>
      <c r="H322" s="36" t="s">
        <v>238</v>
      </c>
      <c r="I322" s="67">
        <v>16</v>
      </c>
      <c r="J322" s="7">
        <v>380</v>
      </c>
      <c r="K322" s="5">
        <f t="shared" si="95"/>
        <v>380</v>
      </c>
      <c r="L322" s="317"/>
      <c r="M322" s="5">
        <f t="shared" si="94"/>
        <v>0</v>
      </c>
      <c r="N322" s="133" t="s">
        <v>303</v>
      </c>
      <c r="O322" s="97"/>
    </row>
    <row r="323" spans="1:15" s="97" customFormat="1">
      <c r="A323" s="163">
        <v>36988</v>
      </c>
      <c r="B323" s="82" t="s">
        <v>2107</v>
      </c>
      <c r="C323" s="35"/>
      <c r="D323" s="198" t="s">
        <v>150</v>
      </c>
      <c r="E323" s="341">
        <v>768</v>
      </c>
      <c r="F323" s="83" t="s">
        <v>88</v>
      </c>
      <c r="G323" s="36">
        <v>2015</v>
      </c>
      <c r="H323" s="36" t="s">
        <v>238</v>
      </c>
      <c r="I323" s="67">
        <v>3</v>
      </c>
      <c r="J323" s="7">
        <v>1200</v>
      </c>
      <c r="K323" s="5">
        <f t="shared" si="95"/>
        <v>1200</v>
      </c>
      <c r="L323" s="317"/>
      <c r="M323" s="5">
        <f t="shared" si="94"/>
        <v>0</v>
      </c>
      <c r="N323" s="133" t="s">
        <v>2108</v>
      </c>
      <c r="O323" s="3"/>
    </row>
    <row r="324" spans="1:15" s="94" customFormat="1" outlineLevel="1">
      <c r="A324" s="163">
        <v>40956</v>
      </c>
      <c r="B324" s="82" t="s">
        <v>1564</v>
      </c>
      <c r="C324" s="35" t="s">
        <v>380</v>
      </c>
      <c r="D324" s="83" t="s">
        <v>93</v>
      </c>
      <c r="E324" s="341">
        <v>386</v>
      </c>
      <c r="F324" s="83" t="s">
        <v>1411</v>
      </c>
      <c r="G324" s="36">
        <v>2018</v>
      </c>
      <c r="H324" s="36" t="s">
        <v>238</v>
      </c>
      <c r="I324" s="67">
        <v>12</v>
      </c>
      <c r="J324" s="7">
        <v>250</v>
      </c>
      <c r="K324" s="5">
        <f t="shared" si="95"/>
        <v>250</v>
      </c>
      <c r="L324" s="317"/>
      <c r="M324" s="5">
        <f t="shared" si="94"/>
        <v>0</v>
      </c>
      <c r="N324" s="135" t="s">
        <v>1565</v>
      </c>
      <c r="O324" s="3"/>
    </row>
    <row r="325" spans="1:15" s="94" customFormat="1" outlineLevel="1">
      <c r="A325" s="163">
        <v>44764</v>
      </c>
      <c r="B325" s="82" t="s">
        <v>2721</v>
      </c>
      <c r="C325" s="35" t="s">
        <v>2722</v>
      </c>
      <c r="D325" s="83" t="s">
        <v>115</v>
      </c>
      <c r="E325" s="341">
        <v>432</v>
      </c>
      <c r="F325" s="198" t="s">
        <v>468</v>
      </c>
      <c r="G325" s="36">
        <v>2022</v>
      </c>
      <c r="H325" s="36" t="s">
        <v>238</v>
      </c>
      <c r="I325" s="67">
        <v>10</v>
      </c>
      <c r="J325" s="7">
        <v>850</v>
      </c>
      <c r="K325" s="5">
        <f t="shared" si="95"/>
        <v>850</v>
      </c>
      <c r="L325" s="317"/>
      <c r="M325" s="5">
        <f t="shared" si="94"/>
        <v>0</v>
      </c>
      <c r="N325" s="135" t="s">
        <v>2723</v>
      </c>
      <c r="O325" s="3"/>
    </row>
    <row r="326" spans="1:15" s="94" customFormat="1" outlineLevel="1">
      <c r="A326" s="163">
        <v>19263</v>
      </c>
      <c r="B326" s="82" t="s">
        <v>2708</v>
      </c>
      <c r="C326" s="35"/>
      <c r="D326" s="198" t="s">
        <v>150</v>
      </c>
      <c r="E326" s="341">
        <v>176</v>
      </c>
      <c r="F326" s="83" t="s">
        <v>22</v>
      </c>
      <c r="G326" s="36">
        <v>2018</v>
      </c>
      <c r="H326" s="36" t="s">
        <v>130</v>
      </c>
      <c r="I326" s="67">
        <v>15</v>
      </c>
      <c r="J326" s="7">
        <v>212</v>
      </c>
      <c r="K326" s="5">
        <f t="shared" si="95"/>
        <v>212</v>
      </c>
      <c r="L326" s="317"/>
      <c r="M326" s="5">
        <f t="shared" si="94"/>
        <v>0</v>
      </c>
      <c r="N326" s="135" t="s">
        <v>2709</v>
      </c>
      <c r="O326" s="3"/>
    </row>
    <row r="327" spans="1:15" ht="15.75" outlineLevel="1" thickBot="1">
      <c r="A327" s="163">
        <v>41235</v>
      </c>
      <c r="B327" s="8" t="s">
        <v>1684</v>
      </c>
      <c r="C327" s="14" t="s">
        <v>1453</v>
      </c>
      <c r="D327" s="8" t="s">
        <v>93</v>
      </c>
      <c r="E327" s="357">
        <v>608</v>
      </c>
      <c r="F327" s="83" t="s">
        <v>507</v>
      </c>
      <c r="G327" s="46">
        <v>2019</v>
      </c>
      <c r="H327" s="46" t="s">
        <v>238</v>
      </c>
      <c r="I327" s="67">
        <v>8</v>
      </c>
      <c r="J327" s="7">
        <v>600</v>
      </c>
      <c r="K327" s="5">
        <f t="shared" si="95"/>
        <v>600</v>
      </c>
      <c r="L327" s="317"/>
      <c r="M327" s="5">
        <f t="shared" si="94"/>
        <v>0</v>
      </c>
      <c r="N327" s="133" t="s">
        <v>1685</v>
      </c>
      <c r="O327" s="97"/>
    </row>
    <row r="328" spans="1:15" ht="16.5" outlineLevel="1" thickBot="1">
      <c r="A328" s="163"/>
      <c r="B328" s="114" t="s">
        <v>183</v>
      </c>
      <c r="C328" s="43"/>
      <c r="D328" s="148"/>
      <c r="E328" s="342"/>
      <c r="F328" s="148"/>
      <c r="G328" s="44"/>
      <c r="H328" s="44"/>
      <c r="I328" s="70"/>
      <c r="J328" s="12"/>
      <c r="K328" s="4"/>
      <c r="L328" s="318"/>
      <c r="M328" s="5"/>
      <c r="N328" s="136"/>
      <c r="O328" s="94"/>
    </row>
    <row r="329" spans="1:15" outlineLevel="1">
      <c r="A329" s="194">
        <v>3592</v>
      </c>
      <c r="B329" s="196" t="s">
        <v>1775</v>
      </c>
      <c r="C329" s="197" t="s">
        <v>1776</v>
      </c>
      <c r="D329" s="198" t="s">
        <v>150</v>
      </c>
      <c r="E329" s="360">
        <v>678</v>
      </c>
      <c r="F329" s="198" t="s">
        <v>468</v>
      </c>
      <c r="G329" s="199">
        <v>2019</v>
      </c>
      <c r="H329" s="199" t="s">
        <v>238</v>
      </c>
      <c r="I329" s="200">
        <v>4</v>
      </c>
      <c r="J329" s="201">
        <v>950</v>
      </c>
      <c r="K329" s="179">
        <f t="shared" ref="K329:K350" si="96">ROUND(J329*(1-$C$11/100),1)</f>
        <v>950</v>
      </c>
      <c r="L329" s="317"/>
      <c r="M329" s="5">
        <f t="shared" si="94"/>
        <v>0</v>
      </c>
      <c r="N329" s="202" t="s">
        <v>1777</v>
      </c>
      <c r="O329" s="94"/>
    </row>
    <row r="330" spans="1:15" s="97" customFormat="1" outlineLevel="1">
      <c r="A330" s="194">
        <v>45956</v>
      </c>
      <c r="B330" s="276" t="s">
        <v>3896</v>
      </c>
      <c r="C330" s="277"/>
      <c r="D330" s="278" t="s">
        <v>150</v>
      </c>
      <c r="E330" s="369">
        <v>416</v>
      </c>
      <c r="F330" s="278" t="s">
        <v>153</v>
      </c>
      <c r="G330" s="279">
        <v>2024</v>
      </c>
      <c r="H330" s="279" t="s">
        <v>238</v>
      </c>
      <c r="I330" s="280">
        <v>6</v>
      </c>
      <c r="J330" s="267">
        <v>850</v>
      </c>
      <c r="K330" s="268">
        <f t="shared" si="96"/>
        <v>850</v>
      </c>
      <c r="L330" s="318"/>
      <c r="M330" s="4">
        <f t="shared" si="94"/>
        <v>0</v>
      </c>
      <c r="N330" s="269" t="s">
        <v>3897</v>
      </c>
      <c r="O330" s="101"/>
    </row>
    <row r="331" spans="1:15" s="97" customFormat="1">
      <c r="A331" s="163">
        <v>23132</v>
      </c>
      <c r="B331" s="82" t="s">
        <v>774</v>
      </c>
      <c r="C331" s="35"/>
      <c r="D331" s="83" t="s">
        <v>93</v>
      </c>
      <c r="E331" s="341">
        <v>832</v>
      </c>
      <c r="F331" s="83" t="s">
        <v>468</v>
      </c>
      <c r="G331" s="36">
        <v>2019</v>
      </c>
      <c r="H331" s="36" t="s">
        <v>238</v>
      </c>
      <c r="I331" s="67">
        <v>4</v>
      </c>
      <c r="J331" s="7">
        <v>1400</v>
      </c>
      <c r="K331" s="5">
        <f t="shared" si="96"/>
        <v>1400</v>
      </c>
      <c r="L331" s="317"/>
      <c r="M331" s="5">
        <f t="shared" si="94"/>
        <v>0</v>
      </c>
      <c r="N331" s="133" t="s">
        <v>2024</v>
      </c>
      <c r="O331" s="3"/>
    </row>
    <row r="332" spans="1:15" s="97" customFormat="1">
      <c r="A332" s="163">
        <v>1862</v>
      </c>
      <c r="B332" s="82" t="s">
        <v>3165</v>
      </c>
      <c r="C332" s="35"/>
      <c r="D332" s="83" t="s">
        <v>93</v>
      </c>
      <c r="E332" s="341">
        <v>560</v>
      </c>
      <c r="F332" s="83" t="s">
        <v>468</v>
      </c>
      <c r="G332" s="36">
        <v>2020</v>
      </c>
      <c r="H332" s="36" t="s">
        <v>238</v>
      </c>
      <c r="I332" s="67">
        <v>8</v>
      </c>
      <c r="J332" s="7">
        <v>1100</v>
      </c>
      <c r="K332" s="5">
        <f t="shared" ref="K332" si="97">ROUND(J332*(1-$C$11/100),1)</f>
        <v>1100</v>
      </c>
      <c r="L332" s="317"/>
      <c r="M332" s="5">
        <f t="shared" ref="M332" si="98">SUM(L332*K332)</f>
        <v>0</v>
      </c>
      <c r="N332" s="133" t="s">
        <v>3166</v>
      </c>
      <c r="O332" s="3"/>
    </row>
    <row r="333" spans="1:15" outlineLevel="1">
      <c r="A333" s="163">
        <v>41886</v>
      </c>
      <c r="B333" s="8" t="s">
        <v>579</v>
      </c>
      <c r="C333" s="14"/>
      <c r="D333" s="83" t="s">
        <v>117</v>
      </c>
      <c r="E333" s="357">
        <v>64</v>
      </c>
      <c r="F333" s="83" t="s">
        <v>182</v>
      </c>
      <c r="G333" s="46">
        <v>2023</v>
      </c>
      <c r="H333" s="46" t="s">
        <v>130</v>
      </c>
      <c r="I333" s="46">
        <v>50</v>
      </c>
      <c r="J333" s="7">
        <v>75</v>
      </c>
      <c r="K333" s="5">
        <f t="shared" si="96"/>
        <v>75</v>
      </c>
      <c r="L333" s="317"/>
      <c r="M333" s="5">
        <f t="shared" si="94"/>
        <v>0</v>
      </c>
      <c r="N333" s="133" t="s">
        <v>2170</v>
      </c>
    </row>
    <row r="334" spans="1:15" outlineLevel="1">
      <c r="A334" s="163">
        <v>35141</v>
      </c>
      <c r="B334" s="82" t="s">
        <v>524</v>
      </c>
      <c r="C334" s="35"/>
      <c r="D334" s="83" t="s">
        <v>93</v>
      </c>
      <c r="E334" s="341">
        <v>74</v>
      </c>
      <c r="F334" s="83" t="s">
        <v>133</v>
      </c>
      <c r="G334" s="36">
        <v>2015</v>
      </c>
      <c r="H334" s="36" t="s">
        <v>130</v>
      </c>
      <c r="I334" s="67">
        <v>60</v>
      </c>
      <c r="J334" s="7">
        <v>60</v>
      </c>
      <c r="K334" s="5">
        <f t="shared" si="96"/>
        <v>60</v>
      </c>
      <c r="L334" s="317"/>
      <c r="M334" s="5">
        <f t="shared" si="94"/>
        <v>0</v>
      </c>
      <c r="N334" s="133" t="s">
        <v>525</v>
      </c>
      <c r="O334" s="97"/>
    </row>
    <row r="335" spans="1:15" s="97" customFormat="1" outlineLevel="1">
      <c r="A335" s="163">
        <v>35143</v>
      </c>
      <c r="B335" s="82" t="s">
        <v>526</v>
      </c>
      <c r="C335" s="35"/>
      <c r="D335" s="83" t="s">
        <v>93</v>
      </c>
      <c r="E335" s="341">
        <v>62</v>
      </c>
      <c r="F335" s="83" t="s">
        <v>133</v>
      </c>
      <c r="G335" s="36">
        <v>2015</v>
      </c>
      <c r="H335" s="36" t="s">
        <v>130</v>
      </c>
      <c r="I335" s="67">
        <v>60</v>
      </c>
      <c r="J335" s="7">
        <v>60</v>
      </c>
      <c r="K335" s="5">
        <f t="shared" si="96"/>
        <v>60</v>
      </c>
      <c r="L335" s="317"/>
      <c r="M335" s="5">
        <f t="shared" si="94"/>
        <v>0</v>
      </c>
      <c r="N335" s="133" t="s">
        <v>527</v>
      </c>
    </row>
    <row r="336" spans="1:15" s="97" customFormat="1" outlineLevel="1">
      <c r="A336" s="163">
        <v>34650</v>
      </c>
      <c r="B336" s="82" t="s">
        <v>459</v>
      </c>
      <c r="C336" s="35" t="s">
        <v>157</v>
      </c>
      <c r="D336" s="83" t="s">
        <v>93</v>
      </c>
      <c r="E336" s="341">
        <v>64</v>
      </c>
      <c r="F336" s="83" t="s">
        <v>133</v>
      </c>
      <c r="G336" s="36">
        <v>2014</v>
      </c>
      <c r="H336" s="36" t="s">
        <v>130</v>
      </c>
      <c r="I336" s="67">
        <v>60</v>
      </c>
      <c r="J336" s="7">
        <v>65</v>
      </c>
      <c r="K336" s="5">
        <f t="shared" si="96"/>
        <v>65</v>
      </c>
      <c r="L336" s="317"/>
      <c r="M336" s="5">
        <f t="shared" si="94"/>
        <v>0</v>
      </c>
      <c r="N336" s="133" t="s">
        <v>1895</v>
      </c>
      <c r="O336" s="177"/>
    </row>
    <row r="337" spans="1:15" s="94" customFormat="1" outlineLevel="1">
      <c r="A337" s="163">
        <v>36809</v>
      </c>
      <c r="B337" s="82" t="s">
        <v>750</v>
      </c>
      <c r="C337" s="35"/>
      <c r="D337" s="83" t="s">
        <v>93</v>
      </c>
      <c r="E337" s="341">
        <v>64</v>
      </c>
      <c r="F337" s="83" t="s">
        <v>133</v>
      </c>
      <c r="G337" s="36">
        <v>2016</v>
      </c>
      <c r="H337" s="36" t="s">
        <v>130</v>
      </c>
      <c r="I337" s="67">
        <v>80</v>
      </c>
      <c r="J337" s="7">
        <v>80</v>
      </c>
      <c r="K337" s="5">
        <f t="shared" si="96"/>
        <v>80</v>
      </c>
      <c r="L337" s="317"/>
      <c r="M337" s="5">
        <f t="shared" si="94"/>
        <v>0</v>
      </c>
      <c r="N337" s="133" t="s">
        <v>751</v>
      </c>
      <c r="O337" s="3"/>
    </row>
    <row r="338" spans="1:15" s="94" customFormat="1" outlineLevel="1">
      <c r="A338" s="163">
        <v>34651</v>
      </c>
      <c r="B338" s="82" t="s">
        <v>3544</v>
      </c>
      <c r="C338" s="35" t="s">
        <v>3546</v>
      </c>
      <c r="D338" s="83" t="s">
        <v>93</v>
      </c>
      <c r="E338" s="341">
        <v>104</v>
      </c>
      <c r="F338" s="83" t="s">
        <v>133</v>
      </c>
      <c r="G338" s="36">
        <v>2023</v>
      </c>
      <c r="H338" s="36" t="s">
        <v>130</v>
      </c>
      <c r="I338" s="67">
        <v>40</v>
      </c>
      <c r="J338" s="7">
        <v>200</v>
      </c>
      <c r="K338" s="5">
        <f t="shared" si="96"/>
        <v>200</v>
      </c>
      <c r="L338" s="317"/>
      <c r="M338" s="5">
        <f t="shared" si="94"/>
        <v>0</v>
      </c>
      <c r="N338" s="133" t="s">
        <v>3545</v>
      </c>
      <c r="O338" s="3"/>
    </row>
    <row r="339" spans="1:15" s="94" customFormat="1" outlineLevel="1">
      <c r="A339" s="163">
        <v>35634</v>
      </c>
      <c r="B339" s="82" t="s">
        <v>626</v>
      </c>
      <c r="C339" s="35" t="s">
        <v>157</v>
      </c>
      <c r="D339" s="83" t="s">
        <v>93</v>
      </c>
      <c r="E339" s="341">
        <v>64</v>
      </c>
      <c r="F339" s="83" t="s">
        <v>133</v>
      </c>
      <c r="G339" s="36">
        <v>2015</v>
      </c>
      <c r="H339" s="36" t="s">
        <v>130</v>
      </c>
      <c r="I339" s="67">
        <v>60</v>
      </c>
      <c r="J339" s="7">
        <v>60</v>
      </c>
      <c r="K339" s="5">
        <f t="shared" si="96"/>
        <v>60</v>
      </c>
      <c r="L339" s="317"/>
      <c r="M339" s="5">
        <f t="shared" si="94"/>
        <v>0</v>
      </c>
      <c r="N339" s="133" t="s">
        <v>627</v>
      </c>
      <c r="O339" s="3"/>
    </row>
    <row r="340" spans="1:15" outlineLevel="1">
      <c r="A340" s="163">
        <v>31631</v>
      </c>
      <c r="B340" s="83" t="s">
        <v>345</v>
      </c>
      <c r="C340" s="35"/>
      <c r="D340" s="83" t="s">
        <v>93</v>
      </c>
      <c r="E340" s="341">
        <v>320</v>
      </c>
      <c r="F340" s="83" t="s">
        <v>133</v>
      </c>
      <c r="G340" s="36">
        <v>2017</v>
      </c>
      <c r="H340" s="36" t="s">
        <v>238</v>
      </c>
      <c r="I340" s="67">
        <v>16</v>
      </c>
      <c r="J340" s="7">
        <v>320</v>
      </c>
      <c r="K340" s="5">
        <f t="shared" si="96"/>
        <v>320</v>
      </c>
      <c r="L340" s="317"/>
      <c r="M340" s="5">
        <f t="shared" si="94"/>
        <v>0</v>
      </c>
      <c r="N340" s="133" t="s">
        <v>25</v>
      </c>
      <c r="O340" s="97"/>
    </row>
    <row r="341" spans="1:15" outlineLevel="1">
      <c r="A341" s="163">
        <v>14916</v>
      </c>
      <c r="B341" s="83" t="s">
        <v>2851</v>
      </c>
      <c r="C341" s="35"/>
      <c r="D341" s="198" t="s">
        <v>150</v>
      </c>
      <c r="E341" s="341">
        <v>432</v>
      </c>
      <c r="F341" s="83" t="s">
        <v>249</v>
      </c>
      <c r="G341" s="36">
        <v>2017</v>
      </c>
      <c r="H341" s="36" t="s">
        <v>238</v>
      </c>
      <c r="I341" s="67">
        <v>7</v>
      </c>
      <c r="J341" s="7">
        <v>890</v>
      </c>
      <c r="K341" s="5">
        <f t="shared" si="96"/>
        <v>890</v>
      </c>
      <c r="L341" s="317"/>
      <c r="M341" s="5">
        <f t="shared" si="94"/>
        <v>0</v>
      </c>
      <c r="N341" s="133" t="s">
        <v>2852</v>
      </c>
    </row>
    <row r="342" spans="1:15" outlineLevel="1">
      <c r="A342" s="163">
        <v>42417</v>
      </c>
      <c r="B342" s="82" t="s">
        <v>2116</v>
      </c>
      <c r="C342" s="35"/>
      <c r="D342" s="83" t="s">
        <v>93</v>
      </c>
      <c r="E342" s="341">
        <v>64</v>
      </c>
      <c r="F342" s="83" t="s">
        <v>133</v>
      </c>
      <c r="G342" s="36">
        <v>2020</v>
      </c>
      <c r="H342" s="36" t="s">
        <v>130</v>
      </c>
      <c r="I342" s="67">
        <v>50</v>
      </c>
      <c r="J342" s="7">
        <v>90</v>
      </c>
      <c r="K342" s="5">
        <f t="shared" si="96"/>
        <v>90</v>
      </c>
      <c r="L342" s="323"/>
      <c r="M342" s="5">
        <f t="shared" si="94"/>
        <v>0</v>
      </c>
      <c r="N342" s="133" t="s">
        <v>2117</v>
      </c>
      <c r="O342" s="97"/>
    </row>
    <row r="343" spans="1:15" outlineLevel="1">
      <c r="A343" s="163">
        <v>34652</v>
      </c>
      <c r="B343" s="82" t="s">
        <v>460</v>
      </c>
      <c r="C343" s="83" t="s">
        <v>157</v>
      </c>
      <c r="D343" s="83" t="s">
        <v>93</v>
      </c>
      <c r="E343" s="341">
        <v>48</v>
      </c>
      <c r="F343" s="83" t="s">
        <v>133</v>
      </c>
      <c r="G343" s="171">
        <v>2014</v>
      </c>
      <c r="H343" s="36" t="s">
        <v>130</v>
      </c>
      <c r="I343" s="172">
        <v>60</v>
      </c>
      <c r="J343" s="7">
        <v>65</v>
      </c>
      <c r="K343" s="5">
        <f t="shared" si="96"/>
        <v>65</v>
      </c>
      <c r="L343" s="323"/>
      <c r="M343" s="5">
        <f t="shared" si="94"/>
        <v>0</v>
      </c>
      <c r="N343" s="133" t="s">
        <v>461</v>
      </c>
      <c r="O343" s="94"/>
    </row>
    <row r="344" spans="1:15" outlineLevel="1">
      <c r="A344" s="163">
        <v>31161</v>
      </c>
      <c r="B344" s="82" t="s">
        <v>4407</v>
      </c>
      <c r="C344" s="83"/>
      <c r="D344" s="83" t="s">
        <v>93</v>
      </c>
      <c r="E344" s="341">
        <v>960</v>
      </c>
      <c r="F344" s="83" t="s">
        <v>241</v>
      </c>
      <c r="G344" s="171">
        <v>2022</v>
      </c>
      <c r="H344" s="36" t="s">
        <v>238</v>
      </c>
      <c r="I344" s="172">
        <v>6</v>
      </c>
      <c r="J344" s="7">
        <v>1090</v>
      </c>
      <c r="K344" s="5">
        <f t="shared" si="96"/>
        <v>1090</v>
      </c>
      <c r="L344" s="323"/>
      <c r="M344" s="5">
        <f t="shared" si="94"/>
        <v>0</v>
      </c>
      <c r="N344" s="133" t="s">
        <v>4408</v>
      </c>
      <c r="O344" s="94"/>
    </row>
    <row r="345" spans="1:15" outlineLevel="1">
      <c r="A345" s="163">
        <v>36936</v>
      </c>
      <c r="B345" s="87" t="s">
        <v>762</v>
      </c>
      <c r="C345" s="39"/>
      <c r="D345" s="116" t="s">
        <v>209</v>
      </c>
      <c r="E345" s="355"/>
      <c r="F345" s="116" t="s">
        <v>0</v>
      </c>
      <c r="G345" s="40">
        <v>2015</v>
      </c>
      <c r="H345" s="40" t="s">
        <v>238</v>
      </c>
      <c r="I345" s="40">
        <v>20</v>
      </c>
      <c r="J345" s="7">
        <v>515</v>
      </c>
      <c r="K345" s="5">
        <f t="shared" si="96"/>
        <v>515</v>
      </c>
      <c r="L345" s="317"/>
      <c r="M345" s="5">
        <f t="shared" si="94"/>
        <v>0</v>
      </c>
      <c r="N345" s="133" t="s">
        <v>763</v>
      </c>
    </row>
    <row r="346" spans="1:15" outlineLevel="1">
      <c r="A346" s="163">
        <v>39705</v>
      </c>
      <c r="B346" s="87" t="s">
        <v>2876</v>
      </c>
      <c r="C346" s="39"/>
      <c r="D346" s="9" t="s">
        <v>115</v>
      </c>
      <c r="E346" s="355">
        <v>464</v>
      </c>
      <c r="F346" s="116" t="s">
        <v>2877</v>
      </c>
      <c r="G346" s="40">
        <v>2022</v>
      </c>
      <c r="H346" s="40" t="s">
        <v>238</v>
      </c>
      <c r="I346" s="40">
        <v>12</v>
      </c>
      <c r="J346" s="7">
        <v>960</v>
      </c>
      <c r="K346" s="5">
        <f t="shared" si="96"/>
        <v>960</v>
      </c>
      <c r="L346" s="317"/>
      <c r="M346" s="5">
        <f t="shared" si="94"/>
        <v>0</v>
      </c>
      <c r="N346" s="133" t="s">
        <v>2878</v>
      </c>
    </row>
    <row r="347" spans="1:15" outlineLevel="1">
      <c r="A347" s="163">
        <v>43368</v>
      </c>
      <c r="B347" s="87" t="s">
        <v>2798</v>
      </c>
      <c r="C347" s="39"/>
      <c r="D347" s="116" t="s">
        <v>175</v>
      </c>
      <c r="E347" s="355">
        <v>256</v>
      </c>
      <c r="F347" s="83" t="s">
        <v>1727</v>
      </c>
      <c r="G347" s="40">
        <v>2022</v>
      </c>
      <c r="H347" s="40" t="s">
        <v>238</v>
      </c>
      <c r="I347" s="40">
        <v>5</v>
      </c>
      <c r="J347" s="7">
        <v>1800</v>
      </c>
      <c r="K347" s="5">
        <f t="shared" si="96"/>
        <v>1800</v>
      </c>
      <c r="L347" s="317"/>
      <c r="M347" s="5">
        <f t="shared" si="94"/>
        <v>0</v>
      </c>
      <c r="N347" s="133" t="s">
        <v>2799</v>
      </c>
    </row>
    <row r="348" spans="1:15" outlineLevel="1">
      <c r="A348" s="163">
        <v>30990</v>
      </c>
      <c r="B348" s="87" t="s">
        <v>4770</v>
      </c>
      <c r="C348" s="39" t="s">
        <v>4771</v>
      </c>
      <c r="D348" s="116" t="s">
        <v>110</v>
      </c>
      <c r="E348" s="355">
        <v>40</v>
      </c>
      <c r="F348" s="83" t="s">
        <v>79</v>
      </c>
      <c r="G348" s="40">
        <v>2024</v>
      </c>
      <c r="H348" s="40" t="s">
        <v>130</v>
      </c>
      <c r="I348" s="40">
        <v>40</v>
      </c>
      <c r="J348" s="7">
        <v>400</v>
      </c>
      <c r="K348" s="5">
        <f t="shared" si="96"/>
        <v>400</v>
      </c>
      <c r="L348" s="317"/>
      <c r="M348" s="5">
        <f t="shared" si="94"/>
        <v>0</v>
      </c>
      <c r="N348" s="133" t="s">
        <v>4772</v>
      </c>
    </row>
    <row r="349" spans="1:15" outlineLevel="1">
      <c r="A349" s="163">
        <v>33298</v>
      </c>
      <c r="B349" s="82" t="s">
        <v>321</v>
      </c>
      <c r="C349" s="35"/>
      <c r="D349" s="83" t="s">
        <v>93</v>
      </c>
      <c r="E349" s="341">
        <v>80</v>
      </c>
      <c r="F349" s="83" t="s">
        <v>133</v>
      </c>
      <c r="G349" s="36">
        <v>2014</v>
      </c>
      <c r="H349" s="36" t="s">
        <v>130</v>
      </c>
      <c r="I349" s="67">
        <v>80</v>
      </c>
      <c r="J349" s="7">
        <v>150</v>
      </c>
      <c r="K349" s="5">
        <f t="shared" si="96"/>
        <v>150</v>
      </c>
      <c r="L349" s="317"/>
      <c r="M349" s="5">
        <f t="shared" si="94"/>
        <v>0</v>
      </c>
      <c r="N349" s="133" t="s">
        <v>322</v>
      </c>
    </row>
    <row r="350" spans="1:15" outlineLevel="1">
      <c r="A350" s="163">
        <v>43490</v>
      </c>
      <c r="B350" s="82" t="s">
        <v>2899</v>
      </c>
      <c r="C350" s="35"/>
      <c r="D350" s="83" t="s">
        <v>93</v>
      </c>
      <c r="E350" s="341">
        <v>96</v>
      </c>
      <c r="F350" s="83" t="s">
        <v>182</v>
      </c>
      <c r="G350" s="36">
        <v>2025</v>
      </c>
      <c r="H350" s="36" t="s">
        <v>130</v>
      </c>
      <c r="I350" s="67">
        <v>50</v>
      </c>
      <c r="J350" s="7">
        <v>90</v>
      </c>
      <c r="K350" s="5">
        <f t="shared" si="96"/>
        <v>90</v>
      </c>
      <c r="L350" s="317"/>
      <c r="M350" s="5">
        <f t="shared" si="94"/>
        <v>0</v>
      </c>
      <c r="N350" s="133" t="s">
        <v>3927</v>
      </c>
    </row>
    <row r="351" spans="1:15" s="97" customFormat="1" ht="15.75" outlineLevel="1">
      <c r="A351" s="163"/>
      <c r="B351" s="115" t="s">
        <v>496</v>
      </c>
      <c r="C351" s="54"/>
      <c r="D351" s="86"/>
      <c r="E351" s="342"/>
      <c r="F351" s="148"/>
      <c r="G351" s="44"/>
      <c r="H351" s="44"/>
      <c r="I351" s="70"/>
      <c r="J351" s="12"/>
      <c r="K351" s="4"/>
      <c r="L351" s="318"/>
      <c r="M351" s="5"/>
      <c r="N351" s="136"/>
      <c r="O351" s="3"/>
    </row>
    <row r="352" spans="1:15" outlineLevel="1">
      <c r="A352" s="163">
        <v>41920</v>
      </c>
      <c r="B352" s="9" t="s">
        <v>2684</v>
      </c>
      <c r="D352" s="9" t="s">
        <v>237</v>
      </c>
      <c r="E352" s="343">
        <v>288</v>
      </c>
      <c r="F352" s="83" t="s">
        <v>182</v>
      </c>
      <c r="G352" s="31">
        <v>2022</v>
      </c>
      <c r="H352" s="31" t="s">
        <v>130</v>
      </c>
      <c r="I352" s="61">
        <v>22</v>
      </c>
      <c r="J352" s="11">
        <v>160</v>
      </c>
      <c r="K352" s="5">
        <f t="shared" ref="K352:K359" si="99">ROUND(J352*(1-$C$11/100),1)</f>
        <v>160</v>
      </c>
      <c r="L352" s="316"/>
      <c r="M352" s="5">
        <f>SUM(L352*K352)</f>
        <v>0</v>
      </c>
      <c r="N352" s="133" t="s">
        <v>2685</v>
      </c>
    </row>
    <row r="353" spans="1:15" s="97" customFormat="1" outlineLevel="1">
      <c r="A353" s="163">
        <v>35914</v>
      </c>
      <c r="B353" s="9" t="s">
        <v>2672</v>
      </c>
      <c r="C353" s="19"/>
      <c r="D353" s="9" t="s">
        <v>115</v>
      </c>
      <c r="E353" s="343">
        <v>64</v>
      </c>
      <c r="F353" s="9" t="s">
        <v>2673</v>
      </c>
      <c r="G353" s="31">
        <v>2015</v>
      </c>
      <c r="H353" s="31" t="s">
        <v>130</v>
      </c>
      <c r="I353" s="61">
        <v>30</v>
      </c>
      <c r="J353" s="11">
        <v>45</v>
      </c>
      <c r="K353" s="5">
        <f t="shared" si="99"/>
        <v>45</v>
      </c>
      <c r="L353" s="316"/>
      <c r="M353" s="5">
        <f>SUM(L353*K353)</f>
        <v>0</v>
      </c>
      <c r="N353" s="133"/>
      <c r="O353" s="3"/>
    </row>
    <row r="354" spans="1:15" s="97" customFormat="1">
      <c r="A354" s="163">
        <v>39884</v>
      </c>
      <c r="B354" s="8" t="s">
        <v>2393</v>
      </c>
      <c r="C354" s="14"/>
      <c r="D354" s="83" t="s">
        <v>93</v>
      </c>
      <c r="E354" s="357">
        <v>96</v>
      </c>
      <c r="F354" s="83" t="s">
        <v>507</v>
      </c>
      <c r="G354" s="46">
        <v>2025</v>
      </c>
      <c r="H354" s="46" t="s">
        <v>130</v>
      </c>
      <c r="I354" s="46">
        <v>50</v>
      </c>
      <c r="J354" s="7">
        <v>75</v>
      </c>
      <c r="K354" s="5">
        <f t="shared" si="99"/>
        <v>75</v>
      </c>
      <c r="L354" s="317"/>
      <c r="M354" s="5">
        <f t="shared" si="94"/>
        <v>0</v>
      </c>
      <c r="N354" s="133" t="s">
        <v>3934</v>
      </c>
      <c r="O354" s="3"/>
    </row>
    <row r="355" spans="1:15" s="97" customFormat="1">
      <c r="A355" s="163">
        <v>43565</v>
      </c>
      <c r="B355" s="8" t="s">
        <v>3155</v>
      </c>
      <c r="C355" s="14"/>
      <c r="D355" s="9" t="s">
        <v>115</v>
      </c>
      <c r="E355" s="357">
        <v>224</v>
      </c>
      <c r="F355" s="80" t="s">
        <v>248</v>
      </c>
      <c r="G355" s="46">
        <v>2021</v>
      </c>
      <c r="H355" s="46" t="s">
        <v>130</v>
      </c>
      <c r="I355" s="46">
        <v>24</v>
      </c>
      <c r="J355" s="7">
        <v>110</v>
      </c>
      <c r="K355" s="5">
        <f t="shared" si="99"/>
        <v>110</v>
      </c>
      <c r="L355" s="317"/>
      <c r="M355" s="5">
        <f t="shared" si="94"/>
        <v>0</v>
      </c>
      <c r="N355" s="133" t="s">
        <v>3156</v>
      </c>
      <c r="O355" s="3"/>
    </row>
    <row r="356" spans="1:15" s="97" customFormat="1">
      <c r="A356" s="163">
        <v>25236</v>
      </c>
      <c r="B356" s="82" t="s">
        <v>2003</v>
      </c>
      <c r="C356" s="35"/>
      <c r="D356" s="83" t="s">
        <v>93</v>
      </c>
      <c r="E356" s="341">
        <v>256</v>
      </c>
      <c r="F356" s="83" t="s">
        <v>249</v>
      </c>
      <c r="G356" s="36">
        <v>2017</v>
      </c>
      <c r="H356" s="46" t="s">
        <v>130</v>
      </c>
      <c r="I356" s="67">
        <v>20</v>
      </c>
      <c r="J356" s="7">
        <v>125</v>
      </c>
      <c r="K356" s="5">
        <f t="shared" si="99"/>
        <v>125</v>
      </c>
      <c r="L356" s="317"/>
      <c r="M356" s="5">
        <f t="shared" ref="M356" si="100">SUM(L356*K356)</f>
        <v>0</v>
      </c>
      <c r="N356" s="133" t="s">
        <v>2004</v>
      </c>
      <c r="O356" s="3"/>
    </row>
    <row r="357" spans="1:15">
      <c r="A357" s="163">
        <v>36361</v>
      </c>
      <c r="B357" s="8" t="s">
        <v>2686</v>
      </c>
      <c r="C357" s="14"/>
      <c r="D357" s="83" t="s">
        <v>93</v>
      </c>
      <c r="E357" s="357">
        <v>368</v>
      </c>
      <c r="F357" s="83" t="s">
        <v>473</v>
      </c>
      <c r="G357" s="46">
        <v>2025</v>
      </c>
      <c r="H357" s="46" t="s">
        <v>130</v>
      </c>
      <c r="I357" s="46">
        <v>20</v>
      </c>
      <c r="J357" s="7">
        <v>240</v>
      </c>
      <c r="K357" s="5">
        <f t="shared" si="99"/>
        <v>240</v>
      </c>
      <c r="L357" s="317"/>
      <c r="M357" s="5">
        <f t="shared" si="94"/>
        <v>0</v>
      </c>
      <c r="N357" s="133" t="s">
        <v>2687</v>
      </c>
    </row>
    <row r="358" spans="1:15">
      <c r="A358" s="163">
        <v>44444</v>
      </c>
      <c r="B358" s="8" t="s">
        <v>2626</v>
      </c>
      <c r="C358" s="14"/>
      <c r="D358" s="83" t="s">
        <v>115</v>
      </c>
      <c r="E358" s="357">
        <v>288</v>
      </c>
      <c r="F358" s="83" t="s">
        <v>749</v>
      </c>
      <c r="G358" s="46">
        <v>2022</v>
      </c>
      <c r="H358" s="46" t="s">
        <v>130</v>
      </c>
      <c r="I358" s="46">
        <v>16</v>
      </c>
      <c r="J358" s="7">
        <v>226</v>
      </c>
      <c r="K358" s="5">
        <f t="shared" si="99"/>
        <v>226</v>
      </c>
      <c r="L358" s="317"/>
      <c r="M358" s="5">
        <f t="shared" si="94"/>
        <v>0</v>
      </c>
      <c r="N358" s="133" t="s">
        <v>2627</v>
      </c>
    </row>
    <row r="359" spans="1:15">
      <c r="A359" s="163">
        <v>43726</v>
      </c>
      <c r="B359" s="8" t="s">
        <v>2624</v>
      </c>
      <c r="C359" s="14"/>
      <c r="D359" s="83" t="s">
        <v>2408</v>
      </c>
      <c r="E359" s="357">
        <v>192</v>
      </c>
      <c r="F359" s="83" t="s">
        <v>749</v>
      </c>
      <c r="G359" s="46">
        <v>2022</v>
      </c>
      <c r="H359" s="46" t="s">
        <v>130</v>
      </c>
      <c r="I359" s="46">
        <v>30</v>
      </c>
      <c r="J359" s="7">
        <v>110</v>
      </c>
      <c r="K359" s="5">
        <f t="shared" si="99"/>
        <v>110</v>
      </c>
      <c r="L359" s="317"/>
      <c r="M359" s="5">
        <f t="shared" si="94"/>
        <v>0</v>
      </c>
      <c r="N359" s="133" t="s">
        <v>2625</v>
      </c>
    </row>
    <row r="360" spans="1:15">
      <c r="A360" s="163">
        <v>43727</v>
      </c>
      <c r="B360" s="8" t="s">
        <v>2409</v>
      </c>
      <c r="C360" s="14"/>
      <c r="D360" s="83" t="s">
        <v>2408</v>
      </c>
      <c r="E360" s="357">
        <v>94</v>
      </c>
      <c r="F360" s="83" t="s">
        <v>749</v>
      </c>
      <c r="G360" s="46">
        <v>2022</v>
      </c>
      <c r="H360" s="46" t="s">
        <v>130</v>
      </c>
      <c r="I360" s="46">
        <v>70</v>
      </c>
      <c r="J360" s="7">
        <v>77</v>
      </c>
      <c r="K360" s="5">
        <f>ROUND(J360*(1-$C$11/100),1)</f>
        <v>77</v>
      </c>
      <c r="L360" s="317"/>
      <c r="M360" s="5">
        <f>SUM(L360*K360)</f>
        <v>0</v>
      </c>
      <c r="N360" s="133" t="s">
        <v>2410</v>
      </c>
    </row>
    <row r="361" spans="1:15">
      <c r="A361" s="163">
        <v>43803</v>
      </c>
      <c r="B361" s="8" t="s">
        <v>3640</v>
      </c>
      <c r="C361" s="14"/>
      <c r="D361" s="198" t="s">
        <v>150</v>
      </c>
      <c r="E361" s="357">
        <v>304</v>
      </c>
      <c r="F361" s="83" t="s">
        <v>34</v>
      </c>
      <c r="G361" s="46">
        <v>2023</v>
      </c>
      <c r="H361" s="46" t="s">
        <v>130</v>
      </c>
      <c r="I361" s="46">
        <v>12</v>
      </c>
      <c r="J361" s="7">
        <v>368</v>
      </c>
      <c r="K361" s="5">
        <f>ROUND(J361*(1-$C$11/100),1)</f>
        <v>368</v>
      </c>
      <c r="L361" s="317"/>
      <c r="M361" s="5">
        <f>SUM(L361*K361)</f>
        <v>0</v>
      </c>
      <c r="N361" s="133" t="s">
        <v>3641</v>
      </c>
    </row>
    <row r="362" spans="1:15" s="97" customFormat="1">
      <c r="A362" s="163">
        <v>41042</v>
      </c>
      <c r="B362" s="18" t="s">
        <v>1589</v>
      </c>
      <c r="C362" s="45" t="s">
        <v>41</v>
      </c>
      <c r="D362" s="83" t="s">
        <v>131</v>
      </c>
      <c r="E362" s="353">
        <v>224</v>
      </c>
      <c r="F362" s="191" t="s">
        <v>1588</v>
      </c>
      <c r="G362" s="47">
        <v>2019</v>
      </c>
      <c r="H362" s="47" t="s">
        <v>130</v>
      </c>
      <c r="I362" s="71">
        <v>20</v>
      </c>
      <c r="J362" s="7">
        <v>90</v>
      </c>
      <c r="K362" s="5">
        <f t="shared" ref="K362:K374" si="101">ROUND(J362*(1-$C$11/100),1)</f>
        <v>90</v>
      </c>
      <c r="L362" s="317"/>
      <c r="M362" s="5">
        <f t="shared" si="94"/>
        <v>0</v>
      </c>
      <c r="N362" s="133" t="s">
        <v>1590</v>
      </c>
    </row>
    <row r="363" spans="1:15">
      <c r="A363" s="163">
        <v>43748</v>
      </c>
      <c r="B363" s="18" t="s">
        <v>1589</v>
      </c>
      <c r="C363" s="45" t="s">
        <v>427</v>
      </c>
      <c r="D363" s="83" t="s">
        <v>131</v>
      </c>
      <c r="E363" s="353">
        <v>224</v>
      </c>
      <c r="F363" s="191" t="s">
        <v>34</v>
      </c>
      <c r="G363" s="47">
        <v>2022</v>
      </c>
      <c r="H363" s="47" t="s">
        <v>130</v>
      </c>
      <c r="I363" s="71">
        <v>20</v>
      </c>
      <c r="J363" s="7">
        <v>150</v>
      </c>
      <c r="K363" s="5">
        <f t="shared" si="101"/>
        <v>150</v>
      </c>
      <c r="L363" s="317"/>
      <c r="M363" s="5">
        <f t="shared" si="94"/>
        <v>0</v>
      </c>
      <c r="N363" s="133" t="s">
        <v>2429</v>
      </c>
    </row>
    <row r="364" spans="1:15" s="94" customFormat="1" outlineLevel="1">
      <c r="A364" s="163">
        <v>43749</v>
      </c>
      <c r="B364" s="18" t="s">
        <v>2430</v>
      </c>
      <c r="C364" s="45" t="s">
        <v>427</v>
      </c>
      <c r="D364" s="83" t="s">
        <v>131</v>
      </c>
      <c r="E364" s="353">
        <v>224</v>
      </c>
      <c r="F364" s="191" t="s">
        <v>34</v>
      </c>
      <c r="G364" s="47">
        <v>2022</v>
      </c>
      <c r="H364" s="47" t="s">
        <v>130</v>
      </c>
      <c r="I364" s="71">
        <v>20</v>
      </c>
      <c r="J364" s="7">
        <v>150</v>
      </c>
      <c r="K364" s="5">
        <f t="shared" si="101"/>
        <v>150</v>
      </c>
      <c r="L364" s="317"/>
      <c r="M364" s="5">
        <f t="shared" si="94"/>
        <v>0</v>
      </c>
      <c r="N364" s="133" t="s">
        <v>2432</v>
      </c>
      <c r="O364" s="3"/>
    </row>
    <row r="365" spans="1:15" s="94" customFormat="1" outlineLevel="1">
      <c r="A365" s="163">
        <v>43751</v>
      </c>
      <c r="B365" s="18" t="s">
        <v>2431</v>
      </c>
      <c r="C365" s="45" t="s">
        <v>427</v>
      </c>
      <c r="D365" s="83" t="s">
        <v>131</v>
      </c>
      <c r="E365" s="353">
        <v>224</v>
      </c>
      <c r="F365" s="191" t="s">
        <v>34</v>
      </c>
      <c r="G365" s="47">
        <v>2022</v>
      </c>
      <c r="H365" s="47" t="s">
        <v>130</v>
      </c>
      <c r="I365" s="71">
        <v>20</v>
      </c>
      <c r="J365" s="7">
        <v>150</v>
      </c>
      <c r="K365" s="5">
        <f t="shared" si="101"/>
        <v>150</v>
      </c>
      <c r="L365" s="317"/>
      <c r="M365" s="5">
        <f t="shared" si="94"/>
        <v>0</v>
      </c>
      <c r="N365" s="133" t="s">
        <v>2433</v>
      </c>
      <c r="O365" s="3"/>
    </row>
    <row r="366" spans="1:15" s="101" customFormat="1" outlineLevel="1">
      <c r="A366" s="159">
        <v>41001</v>
      </c>
      <c r="B366" s="116" t="s">
        <v>1577</v>
      </c>
      <c r="C366" s="35" t="s">
        <v>1576</v>
      </c>
      <c r="D366" s="79" t="s">
        <v>237</v>
      </c>
      <c r="E366" s="355">
        <v>320</v>
      </c>
      <c r="F366" s="80" t="s">
        <v>248</v>
      </c>
      <c r="G366" s="42">
        <v>2019</v>
      </c>
      <c r="H366" s="28" t="s">
        <v>238</v>
      </c>
      <c r="I366" s="42">
        <v>18</v>
      </c>
      <c r="J366" s="193">
        <v>320</v>
      </c>
      <c r="K366" s="5">
        <f t="shared" si="101"/>
        <v>320</v>
      </c>
      <c r="L366" s="323"/>
      <c r="M366" s="5">
        <f t="shared" si="94"/>
        <v>0</v>
      </c>
      <c r="N366" s="132" t="s">
        <v>1578</v>
      </c>
      <c r="O366" s="97"/>
    </row>
    <row r="367" spans="1:15" s="101" customFormat="1" outlineLevel="1">
      <c r="A367" s="163">
        <v>41087</v>
      </c>
      <c r="B367" s="18" t="s">
        <v>1609</v>
      </c>
      <c r="C367" s="45"/>
      <c r="D367" s="83" t="s">
        <v>117</v>
      </c>
      <c r="E367" s="353">
        <v>64</v>
      </c>
      <c r="F367" s="83" t="s">
        <v>67</v>
      </c>
      <c r="G367" s="47">
        <v>2018</v>
      </c>
      <c r="H367" s="47" t="s">
        <v>130</v>
      </c>
      <c r="I367" s="71">
        <v>50</v>
      </c>
      <c r="J367" s="7">
        <v>40</v>
      </c>
      <c r="K367" s="5">
        <f t="shared" si="101"/>
        <v>40</v>
      </c>
      <c r="L367" s="317"/>
      <c r="M367" s="5">
        <f t="shared" si="94"/>
        <v>0</v>
      </c>
      <c r="N367" s="133" t="s">
        <v>1610</v>
      </c>
    </row>
    <row r="368" spans="1:15" s="94" customFormat="1" outlineLevel="1">
      <c r="A368" s="163">
        <v>36741</v>
      </c>
      <c r="B368" s="18" t="s">
        <v>742</v>
      </c>
      <c r="C368" s="45" t="s">
        <v>266</v>
      </c>
      <c r="D368" s="83" t="s">
        <v>131</v>
      </c>
      <c r="E368" s="353">
        <v>48</v>
      </c>
      <c r="F368" s="191" t="s">
        <v>241</v>
      </c>
      <c r="G368" s="47">
        <v>2016</v>
      </c>
      <c r="H368" s="47" t="s">
        <v>130</v>
      </c>
      <c r="I368" s="71">
        <v>80</v>
      </c>
      <c r="J368" s="7">
        <v>36</v>
      </c>
      <c r="K368" s="5">
        <f t="shared" si="101"/>
        <v>36</v>
      </c>
      <c r="L368" s="317"/>
      <c r="M368" s="5">
        <f t="shared" si="94"/>
        <v>0</v>
      </c>
      <c r="N368" s="135" t="s">
        <v>743</v>
      </c>
      <c r="O368" s="101"/>
    </row>
    <row r="369" spans="1:15" outlineLevel="1">
      <c r="A369" s="163">
        <v>34785</v>
      </c>
      <c r="B369" s="82" t="s">
        <v>1931</v>
      </c>
      <c r="C369" s="35"/>
      <c r="D369" s="83" t="s">
        <v>93</v>
      </c>
      <c r="E369" s="341">
        <v>320</v>
      </c>
      <c r="F369" s="83" t="s">
        <v>507</v>
      </c>
      <c r="G369" s="36">
        <v>2025</v>
      </c>
      <c r="H369" s="36" t="s">
        <v>130</v>
      </c>
      <c r="I369" s="67">
        <v>24</v>
      </c>
      <c r="J369" s="7">
        <v>230</v>
      </c>
      <c r="K369" s="5">
        <f t="shared" si="101"/>
        <v>230</v>
      </c>
      <c r="L369" s="317"/>
      <c r="M369" s="5">
        <f t="shared" si="94"/>
        <v>0</v>
      </c>
      <c r="N369" s="133" t="s">
        <v>3935</v>
      </c>
      <c r="O369" s="94"/>
    </row>
    <row r="370" spans="1:15" outlineLevel="1">
      <c r="A370" s="163">
        <v>17755</v>
      </c>
      <c r="B370" s="82" t="s">
        <v>465</v>
      </c>
      <c r="C370" s="35"/>
      <c r="D370" s="83" t="s">
        <v>115</v>
      </c>
      <c r="E370" s="341">
        <v>96</v>
      </c>
      <c r="F370" s="83" t="s">
        <v>74</v>
      </c>
      <c r="G370" s="36">
        <v>2016</v>
      </c>
      <c r="H370" s="36" t="s">
        <v>130</v>
      </c>
      <c r="I370" s="67">
        <v>100</v>
      </c>
      <c r="J370" s="7">
        <v>40</v>
      </c>
      <c r="K370" s="5">
        <f t="shared" si="101"/>
        <v>40</v>
      </c>
      <c r="L370" s="316"/>
      <c r="M370" s="5">
        <f t="shared" si="94"/>
        <v>0</v>
      </c>
      <c r="N370" s="133" t="s">
        <v>833</v>
      </c>
      <c r="O370" s="101"/>
    </row>
    <row r="371" spans="1:15" outlineLevel="1">
      <c r="A371" s="163">
        <v>39728</v>
      </c>
      <c r="B371" s="82" t="s">
        <v>1893</v>
      </c>
      <c r="C371" s="35"/>
      <c r="D371" s="83" t="s">
        <v>115</v>
      </c>
      <c r="E371" s="341">
        <v>128</v>
      </c>
      <c r="F371" s="83" t="s">
        <v>346</v>
      </c>
      <c r="G371" s="36">
        <v>2021</v>
      </c>
      <c r="H371" s="36" t="s">
        <v>130</v>
      </c>
      <c r="I371" s="67">
        <v>80</v>
      </c>
      <c r="J371" s="7">
        <v>70</v>
      </c>
      <c r="K371" s="5">
        <f t="shared" si="101"/>
        <v>70</v>
      </c>
      <c r="L371" s="316"/>
      <c r="M371" s="5">
        <f t="shared" si="94"/>
        <v>0</v>
      </c>
      <c r="N371" s="133" t="s">
        <v>1894</v>
      </c>
      <c r="O371" s="94"/>
    </row>
    <row r="372" spans="1:15" s="97" customFormat="1" outlineLevel="1">
      <c r="A372" s="163">
        <v>45989</v>
      </c>
      <c r="B372" s="84" t="s">
        <v>3939</v>
      </c>
      <c r="C372" s="43"/>
      <c r="D372" s="148" t="s">
        <v>131</v>
      </c>
      <c r="E372" s="342">
        <v>416</v>
      </c>
      <c r="F372" s="148" t="s">
        <v>2993</v>
      </c>
      <c r="G372" s="44">
        <v>2025</v>
      </c>
      <c r="H372" s="44" t="s">
        <v>238</v>
      </c>
      <c r="I372" s="70">
        <v>10</v>
      </c>
      <c r="J372" s="12">
        <v>580</v>
      </c>
      <c r="K372" s="4">
        <f t="shared" si="101"/>
        <v>580</v>
      </c>
      <c r="L372" s="313"/>
      <c r="M372" s="4">
        <f t="shared" si="94"/>
        <v>0</v>
      </c>
      <c r="N372" s="136" t="s">
        <v>3940</v>
      </c>
      <c r="O372" s="101"/>
    </row>
    <row r="373" spans="1:15" outlineLevel="1">
      <c r="A373" s="163">
        <v>36691</v>
      </c>
      <c r="B373" s="8" t="s">
        <v>747</v>
      </c>
      <c r="C373" s="14" t="s">
        <v>266</v>
      </c>
      <c r="D373" s="8" t="s">
        <v>131</v>
      </c>
      <c r="E373" s="357">
        <v>64</v>
      </c>
      <c r="F373" s="8" t="s">
        <v>241</v>
      </c>
      <c r="G373" s="46">
        <v>2016</v>
      </c>
      <c r="H373" s="46" t="s">
        <v>130</v>
      </c>
      <c r="I373" s="67">
        <v>120</v>
      </c>
      <c r="J373" s="7">
        <v>36</v>
      </c>
      <c r="K373" s="5">
        <f t="shared" si="101"/>
        <v>36</v>
      </c>
      <c r="L373" s="317"/>
      <c r="M373" s="5">
        <f t="shared" si="94"/>
        <v>0</v>
      </c>
      <c r="N373" s="135" t="s">
        <v>748</v>
      </c>
      <c r="O373" s="94"/>
    </row>
    <row r="374" spans="1:15" s="95" customFormat="1" outlineLevel="1">
      <c r="A374" s="163">
        <v>37729</v>
      </c>
      <c r="B374" s="8" t="s">
        <v>907</v>
      </c>
      <c r="C374" s="14" t="s">
        <v>855</v>
      </c>
      <c r="D374" s="83" t="s">
        <v>93</v>
      </c>
      <c r="E374" s="357">
        <v>160</v>
      </c>
      <c r="F374" s="191" t="s">
        <v>34</v>
      </c>
      <c r="G374" s="46">
        <v>2016</v>
      </c>
      <c r="H374" s="46" t="s">
        <v>130</v>
      </c>
      <c r="I374" s="67">
        <v>40</v>
      </c>
      <c r="J374" s="7">
        <v>75</v>
      </c>
      <c r="K374" s="5">
        <f t="shared" si="101"/>
        <v>75</v>
      </c>
      <c r="L374" s="323"/>
      <c r="M374" s="5">
        <f t="shared" ref="M374:M441" si="102">SUM(L374*K374)</f>
        <v>0</v>
      </c>
      <c r="N374" s="133" t="s">
        <v>908</v>
      </c>
      <c r="O374" s="3"/>
    </row>
    <row r="375" spans="1:15" s="95" customFormat="1" outlineLevel="1">
      <c r="A375" s="163">
        <v>1815</v>
      </c>
      <c r="B375" s="87" t="s">
        <v>834</v>
      </c>
      <c r="C375" s="39" t="s">
        <v>770</v>
      </c>
      <c r="D375" s="116" t="s">
        <v>93</v>
      </c>
      <c r="E375" s="355">
        <v>48</v>
      </c>
      <c r="F375" s="116" t="s">
        <v>71</v>
      </c>
      <c r="G375" s="40">
        <v>2016</v>
      </c>
      <c r="H375" s="40" t="s">
        <v>130</v>
      </c>
      <c r="I375" s="69">
        <v>50</v>
      </c>
      <c r="J375" s="7">
        <v>40</v>
      </c>
      <c r="K375" s="5">
        <f t="shared" ref="K375:K382" si="103">ROUND(J375*(1-$C$11/100),1)</f>
        <v>40</v>
      </c>
      <c r="L375" s="316"/>
      <c r="M375" s="5">
        <f t="shared" si="102"/>
        <v>0</v>
      </c>
      <c r="N375" s="133" t="s">
        <v>965</v>
      </c>
      <c r="O375" s="3"/>
    </row>
    <row r="376" spans="1:15" s="95" customFormat="1" outlineLevel="1">
      <c r="A376" s="163">
        <v>29018</v>
      </c>
      <c r="B376" s="87" t="s">
        <v>3992</v>
      </c>
      <c r="C376" s="39" t="s">
        <v>2547</v>
      </c>
      <c r="D376" s="388" t="s">
        <v>150</v>
      </c>
      <c r="E376" s="355">
        <v>688</v>
      </c>
      <c r="F376" s="116" t="s">
        <v>1226</v>
      </c>
      <c r="G376" s="40">
        <v>2024</v>
      </c>
      <c r="H376" s="40" t="s">
        <v>238</v>
      </c>
      <c r="I376" s="69">
        <v>6</v>
      </c>
      <c r="J376" s="7">
        <v>1500</v>
      </c>
      <c r="K376" s="5">
        <f t="shared" si="103"/>
        <v>1500</v>
      </c>
      <c r="L376" s="316"/>
      <c r="M376" s="5">
        <f t="shared" si="102"/>
        <v>0</v>
      </c>
      <c r="N376" s="133" t="s">
        <v>3993</v>
      </c>
      <c r="O376" s="3"/>
    </row>
    <row r="377" spans="1:15" s="94" customFormat="1" outlineLevel="1">
      <c r="A377" s="163">
        <v>37991</v>
      </c>
      <c r="B377" s="82" t="s">
        <v>936</v>
      </c>
      <c r="C377" s="35" t="s">
        <v>137</v>
      </c>
      <c r="D377" s="83" t="s">
        <v>115</v>
      </c>
      <c r="E377" s="341">
        <v>176</v>
      </c>
      <c r="F377" s="83" t="s">
        <v>264</v>
      </c>
      <c r="G377" s="36">
        <v>2016</v>
      </c>
      <c r="H377" s="36" t="s">
        <v>130</v>
      </c>
      <c r="I377" s="67">
        <v>40</v>
      </c>
      <c r="J377" s="7">
        <v>120</v>
      </c>
      <c r="K377" s="5">
        <f t="shared" si="103"/>
        <v>120</v>
      </c>
      <c r="L377" s="317"/>
      <c r="M377" s="5">
        <f t="shared" si="102"/>
        <v>0</v>
      </c>
      <c r="N377" s="133" t="s">
        <v>937</v>
      </c>
      <c r="O377" s="95"/>
    </row>
    <row r="378" spans="1:15" s="94" customFormat="1" outlineLevel="1">
      <c r="A378" s="163">
        <v>38312</v>
      </c>
      <c r="B378" s="82" t="s">
        <v>2935</v>
      </c>
      <c r="C378" s="35" t="s">
        <v>372</v>
      </c>
      <c r="D378" s="83" t="s">
        <v>115</v>
      </c>
      <c r="E378" s="341">
        <v>256</v>
      </c>
      <c r="F378" s="83" t="s">
        <v>2936</v>
      </c>
      <c r="G378" s="36">
        <v>2023</v>
      </c>
      <c r="H378" s="36" t="s">
        <v>238</v>
      </c>
      <c r="I378" s="67">
        <v>16</v>
      </c>
      <c r="J378" s="7">
        <v>330</v>
      </c>
      <c r="K378" s="5">
        <f t="shared" si="103"/>
        <v>330</v>
      </c>
      <c r="L378" s="317"/>
      <c r="M378" s="5">
        <f t="shared" si="102"/>
        <v>0</v>
      </c>
      <c r="N378" s="133" t="s">
        <v>2937</v>
      </c>
      <c r="O378" s="95"/>
    </row>
    <row r="379" spans="1:15" s="94" customFormat="1" outlineLevel="1">
      <c r="A379" s="163">
        <v>38242</v>
      </c>
      <c r="B379" s="8" t="s">
        <v>966</v>
      </c>
      <c r="C379" s="14"/>
      <c r="D379" s="83" t="s">
        <v>131</v>
      </c>
      <c r="E379" s="357">
        <v>32</v>
      </c>
      <c r="F379" s="8" t="s">
        <v>967</v>
      </c>
      <c r="G379" s="46">
        <v>2011</v>
      </c>
      <c r="H379" s="36" t="s">
        <v>130</v>
      </c>
      <c r="I379" s="46">
        <v>50</v>
      </c>
      <c r="J379" s="7">
        <v>30</v>
      </c>
      <c r="K379" s="5">
        <f t="shared" si="103"/>
        <v>30</v>
      </c>
      <c r="L379" s="317"/>
      <c r="M379" s="5">
        <f t="shared" si="102"/>
        <v>0</v>
      </c>
      <c r="N379" s="133"/>
      <c r="O379" s="95"/>
    </row>
    <row r="380" spans="1:15" s="94" customFormat="1" outlineLevel="1">
      <c r="A380" s="163">
        <v>34792</v>
      </c>
      <c r="B380" s="82" t="s">
        <v>495</v>
      </c>
      <c r="C380" s="35"/>
      <c r="D380" s="83" t="s">
        <v>93</v>
      </c>
      <c r="E380" s="341">
        <v>64</v>
      </c>
      <c r="F380" s="83" t="s">
        <v>300</v>
      </c>
      <c r="G380" s="36">
        <v>2014</v>
      </c>
      <c r="H380" s="36" t="s">
        <v>130</v>
      </c>
      <c r="I380" s="67">
        <v>30</v>
      </c>
      <c r="J380" s="7">
        <v>40</v>
      </c>
      <c r="K380" s="5">
        <f t="shared" si="103"/>
        <v>40</v>
      </c>
      <c r="L380" s="316"/>
      <c r="M380" s="5">
        <f t="shared" si="102"/>
        <v>0</v>
      </c>
      <c r="N380" s="133" t="s">
        <v>478</v>
      </c>
      <c r="O380" s="95"/>
    </row>
    <row r="381" spans="1:15" s="94" customFormat="1" outlineLevel="1">
      <c r="A381" s="163">
        <v>4621</v>
      </c>
      <c r="B381" s="82" t="s">
        <v>4755</v>
      </c>
      <c r="C381" s="35" t="s">
        <v>770</v>
      </c>
      <c r="D381" s="83" t="s">
        <v>150</v>
      </c>
      <c r="E381" s="341">
        <v>448</v>
      </c>
      <c r="F381" s="83" t="s">
        <v>1</v>
      </c>
      <c r="G381" s="36">
        <v>2024</v>
      </c>
      <c r="H381" s="36" t="s">
        <v>130</v>
      </c>
      <c r="I381" s="67">
        <v>12</v>
      </c>
      <c r="J381" s="7">
        <v>400</v>
      </c>
      <c r="K381" s="5">
        <f t="shared" si="103"/>
        <v>400</v>
      </c>
      <c r="L381" s="316"/>
      <c r="M381" s="5">
        <f t="shared" si="102"/>
        <v>0</v>
      </c>
      <c r="N381" s="133" t="s">
        <v>4756</v>
      </c>
      <c r="O381" s="95"/>
    </row>
    <row r="382" spans="1:15" s="101" customFormat="1" ht="15.75" outlineLevel="1" thickBot="1">
      <c r="A382" s="163">
        <v>46046</v>
      </c>
      <c r="B382" s="84" t="s">
        <v>4028</v>
      </c>
      <c r="C382" s="43"/>
      <c r="D382" s="148" t="s">
        <v>150</v>
      </c>
      <c r="E382" s="342">
        <v>320</v>
      </c>
      <c r="F382" s="148" t="s">
        <v>279</v>
      </c>
      <c r="G382" s="44">
        <v>2025</v>
      </c>
      <c r="H382" s="44" t="s">
        <v>130</v>
      </c>
      <c r="I382" s="70">
        <v>10</v>
      </c>
      <c r="J382" s="12">
        <v>390</v>
      </c>
      <c r="K382" s="4">
        <f t="shared" si="103"/>
        <v>390</v>
      </c>
      <c r="L382" s="313"/>
      <c r="M382" s="4">
        <f t="shared" si="102"/>
        <v>0</v>
      </c>
      <c r="N382" s="136" t="s">
        <v>4029</v>
      </c>
      <c r="O382" s="102"/>
    </row>
    <row r="383" spans="1:15" s="94" customFormat="1" ht="16.5" outlineLevel="1" thickBot="1">
      <c r="A383" s="163"/>
      <c r="B383" s="114" t="s">
        <v>227</v>
      </c>
      <c r="C383" s="43"/>
      <c r="D383" s="148"/>
      <c r="E383" s="342"/>
      <c r="F383" s="148"/>
      <c r="G383" s="44"/>
      <c r="H383" s="44"/>
      <c r="I383" s="70"/>
      <c r="J383" s="12"/>
      <c r="K383" s="4"/>
      <c r="L383" s="313"/>
      <c r="M383" s="5"/>
      <c r="N383" s="131"/>
    </row>
    <row r="384" spans="1:15" s="101" customFormat="1" outlineLevel="1">
      <c r="A384" s="194">
        <v>46520</v>
      </c>
      <c r="B384" s="306" t="s">
        <v>4368</v>
      </c>
      <c r="C384" s="411" t="s">
        <v>4369</v>
      </c>
      <c r="D384" s="148" t="s">
        <v>175</v>
      </c>
      <c r="E384" s="371">
        <v>212</v>
      </c>
      <c r="F384" s="423" t="s">
        <v>4370</v>
      </c>
      <c r="G384" s="307">
        <v>2024</v>
      </c>
      <c r="H384" s="307" t="s">
        <v>238</v>
      </c>
      <c r="I384" s="308">
        <v>12</v>
      </c>
      <c r="J384" s="267">
        <v>350</v>
      </c>
      <c r="K384" s="268">
        <f t="shared" ref="K384:K408" si="104">ROUND(J384*(1-$C$11/100),1)</f>
        <v>350</v>
      </c>
      <c r="L384" s="318"/>
      <c r="M384" s="4">
        <f t="shared" si="102"/>
        <v>0</v>
      </c>
      <c r="N384" s="269" t="s">
        <v>4371</v>
      </c>
    </row>
    <row r="385" spans="1:15" s="94" customFormat="1" outlineLevel="1">
      <c r="A385" s="194">
        <v>13045</v>
      </c>
      <c r="B385" s="204" t="s">
        <v>3541</v>
      </c>
      <c r="C385" s="205" t="s">
        <v>3542</v>
      </c>
      <c r="D385" s="198" t="s">
        <v>93</v>
      </c>
      <c r="E385" s="361">
        <v>240</v>
      </c>
      <c r="F385" s="208" t="s">
        <v>468</v>
      </c>
      <c r="G385" s="207">
        <v>2023</v>
      </c>
      <c r="H385" s="207" t="s">
        <v>238</v>
      </c>
      <c r="I385" s="209">
        <v>12</v>
      </c>
      <c r="J385" s="201">
        <v>680</v>
      </c>
      <c r="K385" s="179">
        <f t="shared" si="104"/>
        <v>680</v>
      </c>
      <c r="L385" s="317"/>
      <c r="M385" s="5">
        <f t="shared" si="102"/>
        <v>0</v>
      </c>
      <c r="N385" s="202" t="s">
        <v>3543</v>
      </c>
    </row>
    <row r="386" spans="1:15" s="101" customFormat="1" outlineLevel="1">
      <c r="A386" s="194">
        <v>21967</v>
      </c>
      <c r="B386" s="204" t="s">
        <v>3137</v>
      </c>
      <c r="C386" s="205" t="s">
        <v>3138</v>
      </c>
      <c r="D386" s="198" t="s">
        <v>3139</v>
      </c>
      <c r="E386" s="361">
        <v>400</v>
      </c>
      <c r="F386" s="208" t="s">
        <v>825</v>
      </c>
      <c r="G386" s="207">
        <v>2018</v>
      </c>
      <c r="H386" s="207" t="s">
        <v>238</v>
      </c>
      <c r="I386" s="209">
        <v>8</v>
      </c>
      <c r="J386" s="201">
        <v>600</v>
      </c>
      <c r="K386" s="179">
        <f t="shared" si="104"/>
        <v>600</v>
      </c>
      <c r="L386" s="317"/>
      <c r="M386" s="5">
        <f t="shared" si="102"/>
        <v>0</v>
      </c>
      <c r="N386" s="202" t="s">
        <v>3140</v>
      </c>
      <c r="O386" s="94"/>
    </row>
    <row r="387" spans="1:15" s="94" customFormat="1" outlineLevel="1">
      <c r="A387" s="163">
        <v>45173</v>
      </c>
      <c r="B387" s="219" t="s">
        <v>3776</v>
      </c>
      <c r="C387" s="55" t="s">
        <v>3777</v>
      </c>
      <c r="D387" s="148" t="s">
        <v>175</v>
      </c>
      <c r="E387" s="354">
        <v>768</v>
      </c>
      <c r="F387" s="222" t="s">
        <v>468</v>
      </c>
      <c r="G387" s="220">
        <v>2024</v>
      </c>
      <c r="H387" s="220" t="s">
        <v>238</v>
      </c>
      <c r="I387" s="221">
        <v>2</v>
      </c>
      <c r="J387" s="12">
        <v>1400</v>
      </c>
      <c r="K387" s="4">
        <f t="shared" si="104"/>
        <v>1400</v>
      </c>
      <c r="L387" s="318"/>
      <c r="M387" s="4">
        <f t="shared" si="102"/>
        <v>0</v>
      </c>
      <c r="N387" s="136" t="s">
        <v>3778</v>
      </c>
    </row>
    <row r="388" spans="1:15" s="94" customFormat="1" outlineLevel="1">
      <c r="A388" s="163">
        <v>40720</v>
      </c>
      <c r="B388" s="18" t="s">
        <v>1507</v>
      </c>
      <c r="C388" s="45" t="s">
        <v>764</v>
      </c>
      <c r="D388" s="83" t="s">
        <v>1508</v>
      </c>
      <c r="E388" s="353">
        <v>112</v>
      </c>
      <c r="F388" s="191" t="s">
        <v>59</v>
      </c>
      <c r="G388" s="47">
        <v>2018</v>
      </c>
      <c r="H388" s="47" t="s">
        <v>130</v>
      </c>
      <c r="I388" s="71">
        <v>30</v>
      </c>
      <c r="J388" s="7">
        <v>170</v>
      </c>
      <c r="K388" s="5">
        <f t="shared" si="104"/>
        <v>170</v>
      </c>
      <c r="L388" s="317"/>
      <c r="M388" s="5">
        <f t="shared" si="102"/>
        <v>0</v>
      </c>
      <c r="N388" s="133"/>
    </row>
    <row r="389" spans="1:15" s="101" customFormat="1" outlineLevel="1">
      <c r="A389" s="163">
        <v>47209</v>
      </c>
      <c r="B389" s="219" t="s">
        <v>4613</v>
      </c>
      <c r="C389" s="55" t="s">
        <v>4614</v>
      </c>
      <c r="D389" s="148" t="s">
        <v>175</v>
      </c>
      <c r="E389" s="354">
        <v>440</v>
      </c>
      <c r="F389" s="222" t="s">
        <v>207</v>
      </c>
      <c r="G389" s="220">
        <v>2024</v>
      </c>
      <c r="H389" s="220" t="s">
        <v>130</v>
      </c>
      <c r="I389" s="221">
        <v>12</v>
      </c>
      <c r="J389" s="12">
        <v>700</v>
      </c>
      <c r="K389" s="4">
        <f t="shared" si="104"/>
        <v>700</v>
      </c>
      <c r="L389" s="318"/>
      <c r="M389" s="4">
        <f t="shared" si="102"/>
        <v>0</v>
      </c>
      <c r="N389" s="136" t="s">
        <v>4615</v>
      </c>
    </row>
    <row r="390" spans="1:15" s="102" customFormat="1">
      <c r="A390" s="163">
        <v>37320</v>
      </c>
      <c r="B390" s="18" t="s">
        <v>824</v>
      </c>
      <c r="C390" s="45" t="s">
        <v>552</v>
      </c>
      <c r="D390" s="83" t="s">
        <v>175</v>
      </c>
      <c r="E390" s="353">
        <v>256</v>
      </c>
      <c r="F390" s="191" t="s">
        <v>825</v>
      </c>
      <c r="G390" s="47">
        <v>2016</v>
      </c>
      <c r="H390" s="47" t="s">
        <v>238</v>
      </c>
      <c r="I390" s="71">
        <v>12</v>
      </c>
      <c r="J390" s="7">
        <v>550</v>
      </c>
      <c r="K390" s="5">
        <f t="shared" si="104"/>
        <v>550</v>
      </c>
      <c r="L390" s="317"/>
      <c r="M390" s="5">
        <f t="shared" si="102"/>
        <v>0</v>
      </c>
      <c r="N390" s="133" t="s">
        <v>826</v>
      </c>
      <c r="O390" s="94"/>
    </row>
    <row r="391" spans="1:15" s="177" customFormat="1" ht="17.45" customHeight="1" outlineLevel="1">
      <c r="A391" s="163">
        <v>39136</v>
      </c>
      <c r="B391" s="18" t="s">
        <v>824</v>
      </c>
      <c r="C391" s="45" t="s">
        <v>552</v>
      </c>
      <c r="D391" s="83" t="s">
        <v>175</v>
      </c>
      <c r="E391" s="353">
        <v>256</v>
      </c>
      <c r="F391" s="191" t="s">
        <v>825</v>
      </c>
      <c r="G391" s="47">
        <v>2016</v>
      </c>
      <c r="H391" s="47" t="s">
        <v>130</v>
      </c>
      <c r="I391" s="71">
        <v>12</v>
      </c>
      <c r="J391" s="7">
        <v>300</v>
      </c>
      <c r="K391" s="5">
        <f t="shared" si="104"/>
        <v>300</v>
      </c>
      <c r="L391" s="317"/>
      <c r="M391" s="5">
        <f t="shared" si="102"/>
        <v>0</v>
      </c>
      <c r="N391" s="133" t="s">
        <v>826</v>
      </c>
      <c r="O391" s="101"/>
    </row>
    <row r="392" spans="1:15" outlineLevel="1">
      <c r="A392" s="163">
        <v>33842</v>
      </c>
      <c r="B392" s="18" t="s">
        <v>2868</v>
      </c>
      <c r="C392" s="45"/>
      <c r="D392" s="83" t="s">
        <v>150</v>
      </c>
      <c r="E392" s="353">
        <v>304</v>
      </c>
      <c r="F392" s="191" t="s">
        <v>1</v>
      </c>
      <c r="G392" s="47">
        <v>2017</v>
      </c>
      <c r="H392" s="47" t="s">
        <v>130</v>
      </c>
      <c r="I392" s="71">
        <v>8</v>
      </c>
      <c r="J392" s="7">
        <v>400</v>
      </c>
      <c r="K392" s="5">
        <f t="shared" si="104"/>
        <v>400</v>
      </c>
      <c r="L392" s="317"/>
      <c r="M392" s="5">
        <f t="shared" si="102"/>
        <v>0</v>
      </c>
      <c r="N392" s="133" t="s">
        <v>2869</v>
      </c>
      <c r="O392" s="94"/>
    </row>
    <row r="393" spans="1:15" outlineLevel="1">
      <c r="A393" s="163">
        <v>45710</v>
      </c>
      <c r="B393" s="219" t="s">
        <v>3683</v>
      </c>
      <c r="C393" s="55"/>
      <c r="D393" s="148" t="s">
        <v>115</v>
      </c>
      <c r="E393" s="354">
        <v>320</v>
      </c>
      <c r="F393" s="222" t="s">
        <v>697</v>
      </c>
      <c r="G393" s="220">
        <v>2024</v>
      </c>
      <c r="H393" s="220" t="s">
        <v>238</v>
      </c>
      <c r="I393" s="221">
        <v>10</v>
      </c>
      <c r="J393" s="12">
        <v>750</v>
      </c>
      <c r="K393" s="4">
        <f t="shared" si="104"/>
        <v>750</v>
      </c>
      <c r="L393" s="318"/>
      <c r="M393" s="4">
        <f t="shared" si="102"/>
        <v>0</v>
      </c>
      <c r="N393" s="136" t="s">
        <v>3686</v>
      </c>
      <c r="O393" s="94"/>
    </row>
    <row r="394" spans="1:15" outlineLevel="1">
      <c r="A394" s="163">
        <v>45711</v>
      </c>
      <c r="B394" s="219" t="s">
        <v>3684</v>
      </c>
      <c r="C394" s="55"/>
      <c r="D394" s="148" t="s">
        <v>115</v>
      </c>
      <c r="E394" s="354">
        <v>208</v>
      </c>
      <c r="F394" s="222" t="s">
        <v>697</v>
      </c>
      <c r="G394" s="220">
        <v>2024</v>
      </c>
      <c r="H394" s="220" t="s">
        <v>238</v>
      </c>
      <c r="I394" s="221">
        <v>12</v>
      </c>
      <c r="J394" s="12">
        <v>650</v>
      </c>
      <c r="K394" s="4">
        <f t="shared" si="104"/>
        <v>650</v>
      </c>
      <c r="L394" s="318"/>
      <c r="M394" s="4">
        <f t="shared" si="102"/>
        <v>0</v>
      </c>
      <c r="N394" s="136" t="s">
        <v>3685</v>
      </c>
      <c r="O394" s="94"/>
    </row>
    <row r="395" spans="1:15" outlineLevel="1">
      <c r="A395" s="163">
        <v>42667</v>
      </c>
      <c r="B395" s="18" t="s">
        <v>2188</v>
      </c>
      <c r="C395" s="45" t="s">
        <v>1655</v>
      </c>
      <c r="D395" s="83" t="s">
        <v>115</v>
      </c>
      <c r="E395" s="353">
        <v>320</v>
      </c>
      <c r="F395" s="191" t="s">
        <v>279</v>
      </c>
      <c r="G395" s="47">
        <v>2021</v>
      </c>
      <c r="H395" s="47" t="s">
        <v>238</v>
      </c>
      <c r="I395" s="71">
        <v>12</v>
      </c>
      <c r="J395" s="7">
        <v>300</v>
      </c>
      <c r="K395" s="5">
        <f t="shared" si="104"/>
        <v>300</v>
      </c>
      <c r="L395" s="317"/>
      <c r="M395" s="5">
        <f t="shared" si="102"/>
        <v>0</v>
      </c>
      <c r="N395" s="133" t="s">
        <v>2189</v>
      </c>
      <c r="O395" s="94"/>
    </row>
    <row r="396" spans="1:15" outlineLevel="1">
      <c r="A396" s="163">
        <v>40713</v>
      </c>
      <c r="B396" s="18" t="s">
        <v>1495</v>
      </c>
      <c r="C396" s="45" t="s">
        <v>1496</v>
      </c>
      <c r="D396" s="83" t="s">
        <v>115</v>
      </c>
      <c r="E396" s="353">
        <v>424</v>
      </c>
      <c r="F396" s="191" t="s">
        <v>1497</v>
      </c>
      <c r="G396" s="47">
        <v>2018</v>
      </c>
      <c r="H396" s="47" t="s">
        <v>130</v>
      </c>
      <c r="I396" s="71">
        <v>16</v>
      </c>
      <c r="J396" s="7">
        <v>300</v>
      </c>
      <c r="K396" s="5">
        <f t="shared" si="104"/>
        <v>300</v>
      </c>
      <c r="L396" s="317"/>
      <c r="M396" s="5">
        <f t="shared" si="102"/>
        <v>0</v>
      </c>
      <c r="N396" s="133" t="s">
        <v>1498</v>
      </c>
      <c r="O396" s="102"/>
    </row>
    <row r="397" spans="1:15" outlineLevel="1">
      <c r="A397" s="163">
        <v>40606</v>
      </c>
      <c r="B397" s="18" t="s">
        <v>1455</v>
      </c>
      <c r="C397" s="45" t="s">
        <v>1456</v>
      </c>
      <c r="D397" s="83" t="s">
        <v>93</v>
      </c>
      <c r="E397" s="353">
        <v>256</v>
      </c>
      <c r="F397" s="191" t="s">
        <v>346</v>
      </c>
      <c r="G397" s="47">
        <v>2017</v>
      </c>
      <c r="H397" s="47" t="s">
        <v>130</v>
      </c>
      <c r="I397" s="71">
        <v>20</v>
      </c>
      <c r="J397" s="7">
        <v>220</v>
      </c>
      <c r="K397" s="5">
        <f t="shared" si="104"/>
        <v>220</v>
      </c>
      <c r="L397" s="317"/>
      <c r="M397" s="5">
        <f t="shared" si="102"/>
        <v>0</v>
      </c>
      <c r="N397" s="133" t="s">
        <v>1457</v>
      </c>
      <c r="O397" s="177"/>
    </row>
    <row r="398" spans="1:15" outlineLevel="1">
      <c r="A398" s="163">
        <v>40650</v>
      </c>
      <c r="B398" s="18" t="s">
        <v>1471</v>
      </c>
      <c r="C398" s="45" t="s">
        <v>551</v>
      </c>
      <c r="D398" s="83" t="s">
        <v>953</v>
      </c>
      <c r="E398" s="353">
        <v>336</v>
      </c>
      <c r="F398" s="191" t="s">
        <v>253</v>
      </c>
      <c r="G398" s="47">
        <v>2018</v>
      </c>
      <c r="H398" s="47" t="s">
        <v>238</v>
      </c>
      <c r="I398" s="71">
        <v>4</v>
      </c>
      <c r="J398" s="7">
        <v>570</v>
      </c>
      <c r="K398" s="5">
        <f t="shared" si="104"/>
        <v>570</v>
      </c>
      <c r="L398" s="317"/>
      <c r="M398" s="5">
        <f t="shared" si="102"/>
        <v>0</v>
      </c>
      <c r="N398" s="133" t="s">
        <v>1472</v>
      </c>
    </row>
    <row r="399" spans="1:15" outlineLevel="1">
      <c r="A399" s="163">
        <v>37125</v>
      </c>
      <c r="B399" s="18" t="s">
        <v>779</v>
      </c>
      <c r="C399" s="45" t="s">
        <v>372</v>
      </c>
      <c r="D399" s="83" t="s">
        <v>131</v>
      </c>
      <c r="E399" s="353">
        <v>128</v>
      </c>
      <c r="F399" s="191" t="s">
        <v>318</v>
      </c>
      <c r="G399" s="47">
        <v>2016</v>
      </c>
      <c r="H399" s="47" t="s">
        <v>205</v>
      </c>
      <c r="I399" s="71">
        <v>28</v>
      </c>
      <c r="J399" s="7">
        <v>160</v>
      </c>
      <c r="K399" s="5">
        <f t="shared" si="104"/>
        <v>160</v>
      </c>
      <c r="L399" s="316"/>
      <c r="M399" s="5">
        <f t="shared" si="102"/>
        <v>0</v>
      </c>
      <c r="N399" s="133" t="s">
        <v>780</v>
      </c>
    </row>
    <row r="400" spans="1:15" s="97" customFormat="1" outlineLevel="1">
      <c r="A400" s="163">
        <v>41954</v>
      </c>
      <c r="B400" s="18" t="s">
        <v>1966</v>
      </c>
      <c r="C400" s="45" t="s">
        <v>1968</v>
      </c>
      <c r="D400" s="83" t="s">
        <v>150</v>
      </c>
      <c r="E400" s="353">
        <v>440</v>
      </c>
      <c r="F400" s="191" t="s">
        <v>1967</v>
      </c>
      <c r="G400" s="47">
        <v>2020</v>
      </c>
      <c r="H400" s="47" t="s">
        <v>238</v>
      </c>
      <c r="I400" s="71">
        <v>6</v>
      </c>
      <c r="J400" s="7">
        <v>620</v>
      </c>
      <c r="K400" s="5">
        <f t="shared" si="104"/>
        <v>620</v>
      </c>
      <c r="L400" s="316"/>
      <c r="M400" s="5">
        <f t="shared" si="102"/>
        <v>0</v>
      </c>
      <c r="N400" s="133" t="s">
        <v>1969</v>
      </c>
      <c r="O400" s="3"/>
    </row>
    <row r="401" spans="1:15" outlineLevel="1">
      <c r="A401" s="163">
        <v>35373</v>
      </c>
      <c r="B401" s="18" t="s">
        <v>566</v>
      </c>
      <c r="C401" s="45" t="s">
        <v>274</v>
      </c>
      <c r="D401" s="83" t="s">
        <v>93</v>
      </c>
      <c r="E401" s="353">
        <v>128</v>
      </c>
      <c r="F401" s="191" t="s">
        <v>223</v>
      </c>
      <c r="G401" s="47">
        <v>2015</v>
      </c>
      <c r="H401" s="47" t="s">
        <v>112</v>
      </c>
      <c r="I401" s="71">
        <v>32</v>
      </c>
      <c r="J401" s="7">
        <v>130</v>
      </c>
      <c r="K401" s="5">
        <f t="shared" si="104"/>
        <v>130</v>
      </c>
      <c r="L401" s="317"/>
      <c r="M401" s="5">
        <f t="shared" si="102"/>
        <v>0</v>
      </c>
      <c r="N401" s="133" t="s">
        <v>567</v>
      </c>
    </row>
    <row r="402" spans="1:15" outlineLevel="1">
      <c r="A402" s="163">
        <v>38809</v>
      </c>
      <c r="B402" s="18" t="s">
        <v>1046</v>
      </c>
      <c r="C402" s="45" t="s">
        <v>1047</v>
      </c>
      <c r="D402" s="83" t="s">
        <v>115</v>
      </c>
      <c r="E402" s="353"/>
      <c r="F402" s="191" t="s">
        <v>75</v>
      </c>
      <c r="G402" s="47">
        <v>2017</v>
      </c>
      <c r="H402" s="47" t="s">
        <v>130</v>
      </c>
      <c r="I402" s="71">
        <v>4</v>
      </c>
      <c r="J402" s="7">
        <v>700</v>
      </c>
      <c r="K402" s="5">
        <f t="shared" si="104"/>
        <v>700</v>
      </c>
      <c r="L402" s="317"/>
      <c r="M402" s="5">
        <f t="shared" si="102"/>
        <v>0</v>
      </c>
      <c r="N402" s="133" t="s">
        <v>1048</v>
      </c>
    </row>
    <row r="403" spans="1:15" s="97" customFormat="1" outlineLevel="1">
      <c r="A403" s="163">
        <v>41588</v>
      </c>
      <c r="B403" s="219" t="s">
        <v>4619</v>
      </c>
      <c r="C403" s="55" t="s">
        <v>4620</v>
      </c>
      <c r="D403" s="148" t="s">
        <v>150</v>
      </c>
      <c r="E403" s="354">
        <v>628</v>
      </c>
      <c r="F403" s="222" t="s">
        <v>207</v>
      </c>
      <c r="G403" s="220">
        <v>2019</v>
      </c>
      <c r="H403" s="220" t="s">
        <v>238</v>
      </c>
      <c r="I403" s="221">
        <v>5</v>
      </c>
      <c r="J403" s="12">
        <v>1000</v>
      </c>
      <c r="K403" s="4">
        <f t="shared" si="104"/>
        <v>1000</v>
      </c>
      <c r="L403" s="318"/>
      <c r="M403" s="4">
        <f t="shared" si="102"/>
        <v>0</v>
      </c>
      <c r="N403" s="136" t="s">
        <v>4621</v>
      </c>
    </row>
    <row r="404" spans="1:15" outlineLevel="1">
      <c r="A404" s="163">
        <v>41945</v>
      </c>
      <c r="B404" s="18" t="s">
        <v>1959</v>
      </c>
      <c r="C404" s="45" t="s">
        <v>1960</v>
      </c>
      <c r="D404" s="83" t="s">
        <v>115</v>
      </c>
      <c r="E404" s="353">
        <v>224</v>
      </c>
      <c r="F404" s="191" t="s">
        <v>279</v>
      </c>
      <c r="G404" s="47">
        <v>2019</v>
      </c>
      <c r="H404" s="47" t="s">
        <v>238</v>
      </c>
      <c r="I404" s="71">
        <v>7</v>
      </c>
      <c r="J404" s="7">
        <v>190</v>
      </c>
      <c r="K404" s="5">
        <f t="shared" si="104"/>
        <v>190</v>
      </c>
      <c r="L404" s="317"/>
      <c r="M404" s="5">
        <f t="shared" si="102"/>
        <v>0</v>
      </c>
      <c r="N404" s="133" t="s">
        <v>1961</v>
      </c>
    </row>
    <row r="405" spans="1:15" outlineLevel="1">
      <c r="A405" s="163">
        <v>41982</v>
      </c>
      <c r="B405" s="87" t="s">
        <v>1991</v>
      </c>
      <c r="C405" s="45" t="s">
        <v>1992</v>
      </c>
      <c r="D405" s="83" t="s">
        <v>1533</v>
      </c>
      <c r="E405" s="353">
        <v>288</v>
      </c>
      <c r="F405" s="191" t="s">
        <v>1993</v>
      </c>
      <c r="G405" s="47">
        <v>2019</v>
      </c>
      <c r="H405" s="47" t="s">
        <v>238</v>
      </c>
      <c r="I405" s="71">
        <v>8</v>
      </c>
      <c r="J405" s="7">
        <v>350</v>
      </c>
      <c r="K405" s="5">
        <f t="shared" si="104"/>
        <v>350</v>
      </c>
      <c r="L405" s="317"/>
      <c r="M405" s="5">
        <f t="shared" si="102"/>
        <v>0</v>
      </c>
      <c r="N405" s="133" t="s">
        <v>1994</v>
      </c>
      <c r="O405" s="97"/>
    </row>
    <row r="406" spans="1:15" s="95" customFormat="1" outlineLevel="1">
      <c r="A406" s="163">
        <v>42441</v>
      </c>
      <c r="B406" s="18" t="s">
        <v>2127</v>
      </c>
      <c r="C406" s="45" t="s">
        <v>2128</v>
      </c>
      <c r="D406" s="83" t="s">
        <v>115</v>
      </c>
      <c r="E406" s="353">
        <v>256</v>
      </c>
      <c r="F406" s="191" t="s">
        <v>2090</v>
      </c>
      <c r="G406" s="47">
        <v>2020</v>
      </c>
      <c r="H406" s="47" t="s">
        <v>238</v>
      </c>
      <c r="I406" s="71">
        <v>20</v>
      </c>
      <c r="J406" s="7">
        <v>370</v>
      </c>
      <c r="K406" s="5">
        <f t="shared" si="104"/>
        <v>370</v>
      </c>
      <c r="L406" s="317"/>
      <c r="M406" s="5">
        <f t="shared" si="102"/>
        <v>0</v>
      </c>
      <c r="N406" s="133" t="s">
        <v>2129</v>
      </c>
      <c r="O406" s="3"/>
    </row>
    <row r="407" spans="1:15" s="95" customFormat="1" outlineLevel="1">
      <c r="A407" s="163">
        <v>33779</v>
      </c>
      <c r="B407" s="82" t="s">
        <v>394</v>
      </c>
      <c r="C407" s="35" t="s">
        <v>9</v>
      </c>
      <c r="D407" s="83" t="s">
        <v>93</v>
      </c>
      <c r="E407" s="341">
        <v>208</v>
      </c>
      <c r="F407" s="83" t="s">
        <v>132</v>
      </c>
      <c r="G407" s="36">
        <v>2014</v>
      </c>
      <c r="H407" s="36" t="s">
        <v>238</v>
      </c>
      <c r="I407" s="36">
        <v>26</v>
      </c>
      <c r="J407" s="7">
        <v>98</v>
      </c>
      <c r="K407" s="5">
        <f t="shared" si="104"/>
        <v>98</v>
      </c>
      <c r="L407" s="316"/>
      <c r="M407" s="5">
        <f t="shared" si="102"/>
        <v>0</v>
      </c>
      <c r="N407" s="133" t="s">
        <v>10</v>
      </c>
      <c r="O407" s="3"/>
    </row>
    <row r="408" spans="1:15" s="95" customFormat="1" outlineLevel="1">
      <c r="A408" s="163">
        <v>41371</v>
      </c>
      <c r="B408" s="82" t="s">
        <v>3535</v>
      </c>
      <c r="C408" s="35" t="s">
        <v>169</v>
      </c>
      <c r="D408" s="83" t="s">
        <v>131</v>
      </c>
      <c r="E408" s="341">
        <v>320</v>
      </c>
      <c r="F408" s="83" t="s">
        <v>1727</v>
      </c>
      <c r="G408" s="36">
        <v>2019</v>
      </c>
      <c r="H408" s="36" t="s">
        <v>238</v>
      </c>
      <c r="I408" s="36">
        <v>18</v>
      </c>
      <c r="J408" s="7">
        <v>510</v>
      </c>
      <c r="K408" s="5">
        <f t="shared" si="104"/>
        <v>510</v>
      </c>
      <c r="L408" s="316"/>
      <c r="M408" s="5">
        <f t="shared" si="102"/>
        <v>0</v>
      </c>
      <c r="N408" s="133" t="s">
        <v>3536</v>
      </c>
      <c r="O408" s="3"/>
    </row>
    <row r="409" spans="1:15" s="95" customFormat="1" outlineLevel="1">
      <c r="A409" s="163">
        <v>37352</v>
      </c>
      <c r="B409" s="82" t="s">
        <v>837</v>
      </c>
      <c r="C409" s="35" t="s">
        <v>375</v>
      </c>
      <c r="D409" s="83" t="s">
        <v>110</v>
      </c>
      <c r="E409" s="341">
        <v>486</v>
      </c>
      <c r="F409" s="83" t="s">
        <v>180</v>
      </c>
      <c r="G409" s="36">
        <v>2016</v>
      </c>
      <c r="H409" s="36" t="s">
        <v>238</v>
      </c>
      <c r="I409" s="67">
        <v>5</v>
      </c>
      <c r="J409" s="7">
        <v>650</v>
      </c>
      <c r="K409" s="5">
        <f>ROUND(J409*(1-$C$11/100),1)</f>
        <v>650</v>
      </c>
      <c r="L409" s="317"/>
      <c r="M409" s="5">
        <f t="shared" si="102"/>
        <v>0</v>
      </c>
      <c r="N409" s="133" t="s">
        <v>838</v>
      </c>
      <c r="O409" s="3"/>
    </row>
    <row r="410" spans="1:15" s="95" customFormat="1" outlineLevel="1">
      <c r="A410" s="163">
        <v>40062</v>
      </c>
      <c r="B410" s="82" t="s">
        <v>1292</v>
      </c>
      <c r="C410" s="35" t="s">
        <v>1293</v>
      </c>
      <c r="D410" s="83" t="s">
        <v>131</v>
      </c>
      <c r="E410" s="341">
        <v>496</v>
      </c>
      <c r="F410" s="83" t="s">
        <v>468</v>
      </c>
      <c r="G410" s="36">
        <v>2018</v>
      </c>
      <c r="H410" s="36" t="s">
        <v>238</v>
      </c>
      <c r="I410" s="67">
        <v>8</v>
      </c>
      <c r="J410" s="7">
        <v>300</v>
      </c>
      <c r="K410" s="5">
        <f t="shared" ref="K410:K425" si="105">ROUND(J410*(1-$C$11/100),1)</f>
        <v>300</v>
      </c>
      <c r="L410" s="323"/>
      <c r="M410" s="5">
        <f t="shared" si="102"/>
        <v>0</v>
      </c>
      <c r="N410" s="133" t="s">
        <v>1294</v>
      </c>
    </row>
    <row r="411" spans="1:15" s="95" customFormat="1" outlineLevel="1">
      <c r="A411" s="163">
        <v>13445</v>
      </c>
      <c r="B411" s="82" t="s">
        <v>2965</v>
      </c>
      <c r="C411" s="35" t="s">
        <v>2966</v>
      </c>
      <c r="D411" s="83" t="s">
        <v>115</v>
      </c>
      <c r="E411" s="341">
        <v>448</v>
      </c>
      <c r="F411" s="83" t="s">
        <v>1727</v>
      </c>
      <c r="G411" s="36">
        <v>2023</v>
      </c>
      <c r="H411" s="36" t="s">
        <v>238</v>
      </c>
      <c r="I411" s="67">
        <v>12</v>
      </c>
      <c r="J411" s="7">
        <v>600</v>
      </c>
      <c r="K411" s="5">
        <f t="shared" si="105"/>
        <v>600</v>
      </c>
      <c r="L411" s="323"/>
      <c r="M411" s="5">
        <f t="shared" si="102"/>
        <v>0</v>
      </c>
      <c r="N411" s="133" t="s">
        <v>2967</v>
      </c>
    </row>
    <row r="412" spans="1:15" s="94" customFormat="1" outlineLevel="1">
      <c r="A412" s="163">
        <v>41328</v>
      </c>
      <c r="B412" s="82" t="s">
        <v>1711</v>
      </c>
      <c r="C412" s="35" t="s">
        <v>1713</v>
      </c>
      <c r="D412" s="83" t="s">
        <v>93</v>
      </c>
      <c r="E412" s="341">
        <v>304</v>
      </c>
      <c r="F412" s="83" t="s">
        <v>468</v>
      </c>
      <c r="G412" s="36">
        <v>2018</v>
      </c>
      <c r="H412" s="36" t="s">
        <v>238</v>
      </c>
      <c r="I412" s="67">
        <v>12</v>
      </c>
      <c r="J412" s="7">
        <v>270</v>
      </c>
      <c r="K412" s="5">
        <f t="shared" si="105"/>
        <v>270</v>
      </c>
      <c r="L412" s="323"/>
      <c r="M412" s="5">
        <f t="shared" si="102"/>
        <v>0</v>
      </c>
      <c r="N412" s="133" t="s">
        <v>1712</v>
      </c>
      <c r="O412" s="95"/>
    </row>
    <row r="413" spans="1:15" s="101" customFormat="1" outlineLevel="1">
      <c r="A413" s="163">
        <v>47147</v>
      </c>
      <c r="B413" s="84" t="s">
        <v>4594</v>
      </c>
      <c r="C413" s="43" t="s">
        <v>3138</v>
      </c>
      <c r="D413" s="148" t="s">
        <v>115</v>
      </c>
      <c r="E413" s="342">
        <v>224</v>
      </c>
      <c r="F413" s="148" t="s">
        <v>0</v>
      </c>
      <c r="G413" s="44">
        <v>2018</v>
      </c>
      <c r="H413" s="44" t="s">
        <v>205</v>
      </c>
      <c r="I413" s="70">
        <v>24</v>
      </c>
      <c r="J413" s="12">
        <v>190</v>
      </c>
      <c r="K413" s="4">
        <f t="shared" si="105"/>
        <v>190</v>
      </c>
      <c r="L413" s="322"/>
      <c r="M413" s="4">
        <f t="shared" si="102"/>
        <v>0</v>
      </c>
      <c r="N413" s="136" t="s">
        <v>4595</v>
      </c>
      <c r="O413" s="102"/>
    </row>
    <row r="414" spans="1:15" s="94" customFormat="1" outlineLevel="1">
      <c r="A414" s="163">
        <v>37490</v>
      </c>
      <c r="B414" s="82" t="s">
        <v>3002</v>
      </c>
      <c r="C414" s="35" t="s">
        <v>103</v>
      </c>
      <c r="D414" s="83" t="s">
        <v>175</v>
      </c>
      <c r="E414" s="341">
        <v>704</v>
      </c>
      <c r="F414" s="191" t="s">
        <v>108</v>
      </c>
      <c r="G414" s="36">
        <v>2023</v>
      </c>
      <c r="H414" s="36" t="s">
        <v>238</v>
      </c>
      <c r="I414" s="67">
        <v>6</v>
      </c>
      <c r="J414" s="7">
        <v>1190</v>
      </c>
      <c r="K414" s="5">
        <f t="shared" si="105"/>
        <v>1190</v>
      </c>
      <c r="L414" s="323"/>
      <c r="M414" s="5">
        <f t="shared" si="102"/>
        <v>0</v>
      </c>
      <c r="N414" s="133" t="s">
        <v>3003</v>
      </c>
      <c r="O414" s="95"/>
    </row>
    <row r="415" spans="1:15" s="95" customFormat="1" outlineLevel="1">
      <c r="A415" s="163">
        <v>37491</v>
      </c>
      <c r="B415" s="82" t="s">
        <v>872</v>
      </c>
      <c r="C415" s="35" t="s">
        <v>103</v>
      </c>
      <c r="D415" s="83" t="s">
        <v>115</v>
      </c>
      <c r="E415" s="341">
        <v>176</v>
      </c>
      <c r="F415" s="191" t="s">
        <v>108</v>
      </c>
      <c r="G415" s="36">
        <v>2016</v>
      </c>
      <c r="H415" s="36" t="s">
        <v>238</v>
      </c>
      <c r="I415" s="67">
        <v>28</v>
      </c>
      <c r="J415" s="7">
        <v>190</v>
      </c>
      <c r="K415" s="5">
        <f t="shared" si="105"/>
        <v>190</v>
      </c>
      <c r="L415" s="323"/>
      <c r="M415" s="5">
        <f t="shared" si="102"/>
        <v>0</v>
      </c>
      <c r="N415" s="133"/>
    </row>
    <row r="416" spans="1:15" s="95" customFormat="1" outlineLevel="1">
      <c r="A416" s="163">
        <v>43453</v>
      </c>
      <c r="B416" s="82" t="s">
        <v>2354</v>
      </c>
      <c r="C416" s="35" t="s">
        <v>57</v>
      </c>
      <c r="D416" s="83" t="s">
        <v>93</v>
      </c>
      <c r="E416" s="341">
        <v>272</v>
      </c>
      <c r="F416" s="191" t="s">
        <v>2355</v>
      </c>
      <c r="G416" s="36">
        <v>2021</v>
      </c>
      <c r="H416" s="36" t="s">
        <v>238</v>
      </c>
      <c r="I416" s="67">
        <v>16</v>
      </c>
      <c r="J416" s="7">
        <v>250</v>
      </c>
      <c r="K416" s="5">
        <f t="shared" si="105"/>
        <v>250</v>
      </c>
      <c r="L416" s="323"/>
      <c r="M416" s="5">
        <f t="shared" si="102"/>
        <v>0</v>
      </c>
      <c r="N416" s="133" t="s">
        <v>2356</v>
      </c>
    </row>
    <row r="417" spans="1:15" outlineLevel="1">
      <c r="A417" s="163">
        <v>45046</v>
      </c>
      <c r="B417" s="82" t="s">
        <v>3511</v>
      </c>
      <c r="C417" s="35" t="s">
        <v>3512</v>
      </c>
      <c r="D417" s="83" t="s">
        <v>114</v>
      </c>
      <c r="E417" s="341">
        <v>704</v>
      </c>
      <c r="F417" s="83" t="s">
        <v>399</v>
      </c>
      <c r="G417" s="36">
        <v>2023</v>
      </c>
      <c r="H417" s="36" t="s">
        <v>238</v>
      </c>
      <c r="I417" s="67">
        <v>4</v>
      </c>
      <c r="J417" s="7">
        <v>950</v>
      </c>
      <c r="K417" s="5">
        <f t="shared" si="105"/>
        <v>950</v>
      </c>
      <c r="L417" s="316"/>
      <c r="M417" s="5">
        <f t="shared" si="102"/>
        <v>0</v>
      </c>
      <c r="N417" s="133" t="s">
        <v>3513</v>
      </c>
      <c r="O417" s="94"/>
    </row>
    <row r="418" spans="1:15" s="97" customFormat="1" outlineLevel="1">
      <c r="A418" s="163">
        <v>45598</v>
      </c>
      <c r="B418" s="84" t="s">
        <v>3501</v>
      </c>
      <c r="C418" s="43" t="s">
        <v>2583</v>
      </c>
      <c r="D418" s="148" t="s">
        <v>131</v>
      </c>
      <c r="E418" s="342">
        <v>128</v>
      </c>
      <c r="F418" s="148" t="s">
        <v>399</v>
      </c>
      <c r="G418" s="44">
        <v>2024</v>
      </c>
      <c r="H418" s="44" t="s">
        <v>130</v>
      </c>
      <c r="I418" s="70">
        <v>30</v>
      </c>
      <c r="J418" s="12">
        <v>230</v>
      </c>
      <c r="K418" s="4">
        <f t="shared" si="105"/>
        <v>230</v>
      </c>
      <c r="L418" s="313"/>
      <c r="M418" s="4">
        <f t="shared" si="102"/>
        <v>0</v>
      </c>
      <c r="N418" s="136" t="s">
        <v>3502</v>
      </c>
      <c r="O418" s="101"/>
    </row>
    <row r="419" spans="1:15" outlineLevel="1">
      <c r="A419" s="163">
        <v>43038</v>
      </c>
      <c r="B419" s="82" t="s">
        <v>2264</v>
      </c>
      <c r="C419" s="35"/>
      <c r="D419" s="83" t="s">
        <v>2190</v>
      </c>
      <c r="E419" s="341">
        <v>368</v>
      </c>
      <c r="F419" s="83" t="s">
        <v>1993</v>
      </c>
      <c r="G419" s="36">
        <v>2021</v>
      </c>
      <c r="H419" s="36" t="s">
        <v>238</v>
      </c>
      <c r="I419" s="67">
        <v>16</v>
      </c>
      <c r="J419" s="7">
        <v>430</v>
      </c>
      <c r="K419" s="5">
        <f t="shared" si="105"/>
        <v>430</v>
      </c>
      <c r="L419" s="316"/>
      <c r="M419" s="5">
        <f t="shared" si="102"/>
        <v>0</v>
      </c>
      <c r="N419" s="133" t="s">
        <v>2265</v>
      </c>
      <c r="O419" s="95"/>
    </row>
    <row r="420" spans="1:15" outlineLevel="1">
      <c r="A420" s="163">
        <v>41133</v>
      </c>
      <c r="B420" s="82" t="s">
        <v>1633</v>
      </c>
      <c r="C420" s="35" t="s">
        <v>1634</v>
      </c>
      <c r="D420" s="83" t="s">
        <v>115</v>
      </c>
      <c r="E420" s="341">
        <v>128</v>
      </c>
      <c r="F420" s="83" t="s">
        <v>279</v>
      </c>
      <c r="G420" s="36">
        <v>2019</v>
      </c>
      <c r="H420" s="36" t="s">
        <v>130</v>
      </c>
      <c r="I420" s="67">
        <v>24</v>
      </c>
      <c r="J420" s="7">
        <v>145</v>
      </c>
      <c r="K420" s="5">
        <f t="shared" si="105"/>
        <v>145</v>
      </c>
      <c r="L420" s="316"/>
      <c r="M420" s="5">
        <f t="shared" si="102"/>
        <v>0</v>
      </c>
      <c r="N420" s="133" t="s">
        <v>1635</v>
      </c>
      <c r="O420" s="95"/>
    </row>
    <row r="421" spans="1:15" outlineLevel="1">
      <c r="A421" s="163">
        <v>45160</v>
      </c>
      <c r="B421" s="82" t="s">
        <v>3024</v>
      </c>
      <c r="C421" s="35" t="s">
        <v>3025</v>
      </c>
      <c r="D421" s="83" t="s">
        <v>93</v>
      </c>
      <c r="E421" s="341">
        <v>488</v>
      </c>
      <c r="F421" s="116" t="s">
        <v>468</v>
      </c>
      <c r="G421" s="36">
        <v>2023</v>
      </c>
      <c r="H421" s="36" t="s">
        <v>238</v>
      </c>
      <c r="I421" s="67">
        <v>10</v>
      </c>
      <c r="J421" s="7">
        <v>850</v>
      </c>
      <c r="K421" s="5">
        <f t="shared" si="105"/>
        <v>850</v>
      </c>
      <c r="L421" s="316"/>
      <c r="M421" s="5">
        <f t="shared" si="102"/>
        <v>0</v>
      </c>
      <c r="N421" s="133" t="s">
        <v>3026</v>
      </c>
      <c r="O421" s="95"/>
    </row>
    <row r="422" spans="1:15" s="97" customFormat="1" outlineLevel="1">
      <c r="A422" s="163">
        <v>41134</v>
      </c>
      <c r="B422" s="87" t="s">
        <v>1630</v>
      </c>
      <c r="C422" s="39" t="s">
        <v>1631</v>
      </c>
      <c r="D422" s="116" t="s">
        <v>131</v>
      </c>
      <c r="E422" s="355">
        <v>304</v>
      </c>
      <c r="F422" s="116" t="s">
        <v>468</v>
      </c>
      <c r="G422" s="40">
        <v>2019</v>
      </c>
      <c r="H422" s="40" t="s">
        <v>238</v>
      </c>
      <c r="I422" s="69">
        <v>12</v>
      </c>
      <c r="J422" s="7">
        <v>230</v>
      </c>
      <c r="K422" s="5">
        <f t="shared" si="105"/>
        <v>230</v>
      </c>
      <c r="L422" s="317"/>
      <c r="M422" s="5">
        <f t="shared" si="102"/>
        <v>0</v>
      </c>
      <c r="N422" s="135" t="s">
        <v>1632</v>
      </c>
      <c r="O422" s="102"/>
    </row>
    <row r="423" spans="1:15" outlineLevel="1">
      <c r="A423" s="163">
        <v>34059</v>
      </c>
      <c r="B423" s="87" t="s">
        <v>420</v>
      </c>
      <c r="C423" s="39" t="s">
        <v>944</v>
      </c>
      <c r="D423" s="116" t="s">
        <v>117</v>
      </c>
      <c r="E423" s="355">
        <v>128</v>
      </c>
      <c r="F423" s="116" t="s">
        <v>241</v>
      </c>
      <c r="G423" s="40">
        <v>2015</v>
      </c>
      <c r="H423" s="40" t="s">
        <v>238</v>
      </c>
      <c r="I423" s="69">
        <v>32</v>
      </c>
      <c r="J423" s="7">
        <v>205</v>
      </c>
      <c r="K423" s="5">
        <f t="shared" si="105"/>
        <v>205</v>
      </c>
      <c r="L423" s="317"/>
      <c r="M423" s="5">
        <f t="shared" si="102"/>
        <v>0</v>
      </c>
      <c r="N423" s="135" t="s">
        <v>494</v>
      </c>
    </row>
    <row r="424" spans="1:15" outlineLevel="1">
      <c r="A424" s="163">
        <v>39208</v>
      </c>
      <c r="B424" s="87" t="s">
        <v>1127</v>
      </c>
      <c r="C424" s="39" t="s">
        <v>1128</v>
      </c>
      <c r="D424" s="116" t="s">
        <v>93</v>
      </c>
      <c r="E424" s="355">
        <v>112</v>
      </c>
      <c r="F424" s="116" t="s">
        <v>1129</v>
      </c>
      <c r="G424" s="40">
        <v>2017</v>
      </c>
      <c r="H424" s="40" t="s">
        <v>130</v>
      </c>
      <c r="I424" s="69">
        <v>40</v>
      </c>
      <c r="J424" s="7">
        <v>120</v>
      </c>
      <c r="K424" s="5">
        <f t="shared" si="105"/>
        <v>120</v>
      </c>
      <c r="L424" s="317"/>
      <c r="M424" s="5">
        <f t="shared" si="102"/>
        <v>0</v>
      </c>
      <c r="N424" s="135"/>
    </row>
    <row r="425" spans="1:15" ht="15.75" outlineLevel="1" thickBot="1">
      <c r="A425" s="163">
        <v>44759</v>
      </c>
      <c r="B425" s="87" t="s">
        <v>2834</v>
      </c>
      <c r="C425" s="39"/>
      <c r="D425" s="83" t="s">
        <v>2190</v>
      </c>
      <c r="E425" s="355">
        <v>704</v>
      </c>
      <c r="F425" s="116" t="s">
        <v>2835</v>
      </c>
      <c r="G425" s="40">
        <v>2022</v>
      </c>
      <c r="H425" s="40" t="s">
        <v>238</v>
      </c>
      <c r="I425" s="69">
        <v>6</v>
      </c>
      <c r="J425" s="7">
        <v>1500</v>
      </c>
      <c r="K425" s="5">
        <f t="shared" si="105"/>
        <v>1500</v>
      </c>
      <c r="L425" s="317"/>
      <c r="M425" s="5">
        <f t="shared" si="102"/>
        <v>0</v>
      </c>
      <c r="N425" s="135" t="s">
        <v>2836</v>
      </c>
    </row>
    <row r="426" spans="1:15" s="97" customFormat="1" ht="18.75" outlineLevel="1" thickBot="1">
      <c r="A426" s="163"/>
      <c r="B426" s="120" t="s">
        <v>215</v>
      </c>
      <c r="C426" s="43"/>
      <c r="D426" s="148"/>
      <c r="E426" s="342"/>
      <c r="F426" s="148"/>
      <c r="G426" s="44"/>
      <c r="H426" s="44"/>
      <c r="I426" s="70"/>
      <c r="J426" s="12"/>
      <c r="K426" s="4"/>
      <c r="L426" s="318"/>
      <c r="M426" s="5"/>
      <c r="N426" s="131"/>
    </row>
    <row r="427" spans="1:15" ht="16.5" outlineLevel="1" thickBot="1">
      <c r="A427" s="163"/>
      <c r="B427" s="114" t="s">
        <v>149</v>
      </c>
      <c r="C427" s="43"/>
      <c r="D427" s="148"/>
      <c r="E427" s="342"/>
      <c r="F427" s="148"/>
      <c r="G427" s="44"/>
      <c r="H427" s="44"/>
      <c r="I427" s="70"/>
      <c r="J427" s="12"/>
      <c r="K427" s="4"/>
      <c r="L427" s="318"/>
      <c r="M427" s="5"/>
      <c r="N427" s="131"/>
    </row>
    <row r="428" spans="1:15" s="97" customFormat="1">
      <c r="A428" s="163">
        <v>33655</v>
      </c>
      <c r="B428" s="8" t="s">
        <v>378</v>
      </c>
      <c r="C428" s="14" t="s">
        <v>251</v>
      </c>
      <c r="D428" s="8" t="s">
        <v>60</v>
      </c>
      <c r="E428" s="357">
        <v>72</v>
      </c>
      <c r="F428" s="8" t="s">
        <v>371</v>
      </c>
      <c r="G428" s="46">
        <v>2014</v>
      </c>
      <c r="H428" s="46" t="s">
        <v>112</v>
      </c>
      <c r="I428" s="67">
        <v>30</v>
      </c>
      <c r="J428" s="7">
        <v>200</v>
      </c>
      <c r="K428" s="5">
        <f t="shared" ref="K428:K454" si="106">ROUND(J428*(1-$C$11/100),1)</f>
        <v>200</v>
      </c>
      <c r="L428" s="317"/>
      <c r="M428" s="5">
        <f t="shared" si="102"/>
        <v>0</v>
      </c>
      <c r="N428" s="135" t="s">
        <v>379</v>
      </c>
      <c r="O428" s="3"/>
    </row>
    <row r="429" spans="1:15">
      <c r="A429" s="163">
        <v>43064</v>
      </c>
      <c r="B429" s="8" t="s">
        <v>2278</v>
      </c>
      <c r="C429" s="14" t="s">
        <v>2279</v>
      </c>
      <c r="D429" s="8" t="s">
        <v>185</v>
      </c>
      <c r="E429" s="357">
        <v>64</v>
      </c>
      <c r="F429" s="8" t="s">
        <v>1548</v>
      </c>
      <c r="G429" s="46">
        <v>2021</v>
      </c>
      <c r="H429" s="46" t="s">
        <v>112</v>
      </c>
      <c r="I429" s="67">
        <v>20</v>
      </c>
      <c r="J429" s="7">
        <v>220</v>
      </c>
      <c r="K429" s="5">
        <f t="shared" si="106"/>
        <v>220</v>
      </c>
      <c r="L429" s="317"/>
      <c r="M429" s="5">
        <f t="shared" si="102"/>
        <v>0</v>
      </c>
      <c r="N429" s="135" t="s">
        <v>2280</v>
      </c>
    </row>
    <row r="430" spans="1:15">
      <c r="A430" s="163">
        <v>44808</v>
      </c>
      <c r="B430" s="8" t="s">
        <v>2736</v>
      </c>
      <c r="C430" s="14" t="s">
        <v>95</v>
      </c>
      <c r="D430" s="83" t="s">
        <v>175</v>
      </c>
      <c r="E430" s="357">
        <v>48</v>
      </c>
      <c r="F430" s="8" t="s">
        <v>507</v>
      </c>
      <c r="G430" s="46">
        <v>2023</v>
      </c>
      <c r="H430" s="46" t="s">
        <v>130</v>
      </c>
      <c r="I430" s="67">
        <v>50</v>
      </c>
      <c r="J430" s="7">
        <v>155</v>
      </c>
      <c r="K430" s="5">
        <f>ROUND(J430*(1-$C$11/100),1)</f>
        <v>155</v>
      </c>
      <c r="L430" s="317"/>
      <c r="M430" s="5">
        <f>SUM(L430*K430)</f>
        <v>0</v>
      </c>
      <c r="N430" s="135" t="s">
        <v>2737</v>
      </c>
    </row>
    <row r="431" spans="1:15" s="97" customFormat="1">
      <c r="A431" s="163">
        <v>47037</v>
      </c>
      <c r="B431" s="86" t="s">
        <v>4696</v>
      </c>
      <c r="C431" s="54" t="s">
        <v>4697</v>
      </c>
      <c r="D431" s="148" t="s">
        <v>150</v>
      </c>
      <c r="E431" s="362">
        <v>24</v>
      </c>
      <c r="F431" s="86" t="s">
        <v>4653</v>
      </c>
      <c r="G431" s="49">
        <v>2024</v>
      </c>
      <c r="H431" s="49" t="s">
        <v>130</v>
      </c>
      <c r="I431" s="70">
        <v>25</v>
      </c>
      <c r="J431" s="12">
        <v>147</v>
      </c>
      <c r="K431" s="4">
        <f t="shared" si="106"/>
        <v>147</v>
      </c>
      <c r="L431" s="318"/>
      <c r="M431" s="4">
        <f t="shared" si="102"/>
        <v>0</v>
      </c>
      <c r="N431" s="137" t="s">
        <v>4660</v>
      </c>
    </row>
    <row r="432" spans="1:15" s="97" customFormat="1" outlineLevel="1">
      <c r="A432" s="163">
        <v>32848</v>
      </c>
      <c r="B432" s="86" t="s">
        <v>1930</v>
      </c>
      <c r="C432" s="54" t="s">
        <v>95</v>
      </c>
      <c r="D432" s="86" t="s">
        <v>175</v>
      </c>
      <c r="E432" s="362">
        <v>64</v>
      </c>
      <c r="F432" s="86" t="s">
        <v>507</v>
      </c>
      <c r="G432" s="49">
        <v>2024</v>
      </c>
      <c r="H432" s="49" t="s">
        <v>130</v>
      </c>
      <c r="I432" s="70">
        <v>50</v>
      </c>
      <c r="J432" s="12">
        <v>210</v>
      </c>
      <c r="K432" s="4">
        <f t="shared" si="106"/>
        <v>210</v>
      </c>
      <c r="L432" s="318"/>
      <c r="M432" s="4">
        <f t="shared" si="102"/>
        <v>0</v>
      </c>
      <c r="N432" s="137" t="s">
        <v>3567</v>
      </c>
    </row>
    <row r="433" spans="1:15" outlineLevel="1">
      <c r="A433" s="163">
        <v>36345</v>
      </c>
      <c r="B433" s="8" t="s">
        <v>4158</v>
      </c>
      <c r="C433" s="14" t="s">
        <v>4159</v>
      </c>
      <c r="D433" s="8" t="s">
        <v>185</v>
      </c>
      <c r="E433" s="357">
        <v>224</v>
      </c>
      <c r="F433" s="8" t="s">
        <v>170</v>
      </c>
      <c r="G433" s="46">
        <v>2023</v>
      </c>
      <c r="H433" s="46" t="s">
        <v>238</v>
      </c>
      <c r="I433" s="67">
        <v>10</v>
      </c>
      <c r="J433" s="7">
        <v>620</v>
      </c>
      <c r="K433" s="5">
        <f t="shared" si="106"/>
        <v>620</v>
      </c>
      <c r="L433" s="317"/>
      <c r="M433" s="5">
        <f t="shared" si="102"/>
        <v>0</v>
      </c>
      <c r="N433" s="135" t="s">
        <v>4160</v>
      </c>
    </row>
    <row r="434" spans="1:15" outlineLevel="1">
      <c r="A434" s="163">
        <v>45184</v>
      </c>
      <c r="B434" s="18" t="s">
        <v>3006</v>
      </c>
      <c r="C434" s="39" t="s">
        <v>2872</v>
      </c>
      <c r="D434" s="83" t="s">
        <v>93</v>
      </c>
      <c r="E434" s="353">
        <v>272</v>
      </c>
      <c r="F434" s="191" t="s">
        <v>0</v>
      </c>
      <c r="G434" s="47">
        <v>2023</v>
      </c>
      <c r="H434" s="47" t="s">
        <v>130</v>
      </c>
      <c r="I434" s="71">
        <v>20</v>
      </c>
      <c r="J434" s="7">
        <v>300</v>
      </c>
      <c r="K434" s="5">
        <f t="shared" si="106"/>
        <v>300</v>
      </c>
      <c r="L434" s="316"/>
      <c r="M434" s="5">
        <f t="shared" si="102"/>
        <v>0</v>
      </c>
      <c r="N434" s="133" t="s">
        <v>3007</v>
      </c>
    </row>
    <row r="435" spans="1:15" outlineLevel="1">
      <c r="A435" s="163">
        <v>41015</v>
      </c>
      <c r="B435" s="18" t="s">
        <v>1582</v>
      </c>
      <c r="C435" s="39" t="s">
        <v>1583</v>
      </c>
      <c r="D435" s="83" t="s">
        <v>110</v>
      </c>
      <c r="E435" s="353">
        <v>32</v>
      </c>
      <c r="F435" s="191" t="s">
        <v>749</v>
      </c>
      <c r="G435" s="47">
        <v>2019</v>
      </c>
      <c r="H435" s="47" t="s">
        <v>130</v>
      </c>
      <c r="I435" s="71">
        <v>40</v>
      </c>
      <c r="J435" s="7">
        <v>130</v>
      </c>
      <c r="K435" s="5">
        <f t="shared" si="106"/>
        <v>130</v>
      </c>
      <c r="L435" s="316"/>
      <c r="M435" s="5">
        <f t="shared" si="102"/>
        <v>0</v>
      </c>
      <c r="N435" s="133" t="s">
        <v>1584</v>
      </c>
    </row>
    <row r="436" spans="1:15" outlineLevel="1">
      <c r="A436" s="163">
        <v>44114</v>
      </c>
      <c r="B436" s="18" t="s">
        <v>2575</v>
      </c>
      <c r="C436" s="39"/>
      <c r="D436" s="83" t="s">
        <v>150</v>
      </c>
      <c r="E436" s="353">
        <v>32</v>
      </c>
      <c r="F436" s="191" t="s">
        <v>1727</v>
      </c>
      <c r="G436" s="47">
        <v>2022</v>
      </c>
      <c r="H436" s="47" t="s">
        <v>130</v>
      </c>
      <c r="I436" s="71">
        <v>50</v>
      </c>
      <c r="J436" s="7">
        <v>200</v>
      </c>
      <c r="K436" s="5">
        <f t="shared" si="106"/>
        <v>200</v>
      </c>
      <c r="L436" s="316"/>
      <c r="M436" s="5">
        <f t="shared" si="102"/>
        <v>0</v>
      </c>
      <c r="N436" s="133" t="s">
        <v>2576</v>
      </c>
    </row>
    <row r="437" spans="1:15" outlineLevel="1">
      <c r="A437" s="163">
        <v>45178</v>
      </c>
      <c r="B437" s="18" t="s">
        <v>2996</v>
      </c>
      <c r="C437" s="45" t="s">
        <v>2772</v>
      </c>
      <c r="D437" s="83" t="s">
        <v>150</v>
      </c>
      <c r="E437" s="353">
        <v>32</v>
      </c>
      <c r="F437" s="83" t="s">
        <v>1726</v>
      </c>
      <c r="G437" s="47">
        <v>2023</v>
      </c>
      <c r="H437" s="47" t="s">
        <v>130</v>
      </c>
      <c r="I437" s="71">
        <v>50</v>
      </c>
      <c r="J437" s="7">
        <v>200</v>
      </c>
      <c r="K437" s="5">
        <f t="shared" si="106"/>
        <v>200</v>
      </c>
      <c r="L437" s="316"/>
      <c r="M437" s="5">
        <f t="shared" si="102"/>
        <v>0</v>
      </c>
      <c r="N437" s="133" t="s">
        <v>2997</v>
      </c>
    </row>
    <row r="438" spans="1:15" outlineLevel="1">
      <c r="A438" s="163">
        <v>45179</v>
      </c>
      <c r="B438" s="18" t="s">
        <v>2998</v>
      </c>
      <c r="C438" s="45" t="s">
        <v>2772</v>
      </c>
      <c r="D438" s="83" t="s">
        <v>150</v>
      </c>
      <c r="E438" s="353">
        <v>32</v>
      </c>
      <c r="F438" s="83" t="s">
        <v>1726</v>
      </c>
      <c r="G438" s="47">
        <v>2023</v>
      </c>
      <c r="H438" s="47" t="s">
        <v>130</v>
      </c>
      <c r="I438" s="71">
        <v>50</v>
      </c>
      <c r="J438" s="7">
        <v>200</v>
      </c>
      <c r="K438" s="5">
        <f t="shared" si="106"/>
        <v>200</v>
      </c>
      <c r="L438" s="316"/>
      <c r="M438" s="5">
        <f t="shared" si="102"/>
        <v>0</v>
      </c>
      <c r="N438" s="133" t="s">
        <v>2999</v>
      </c>
    </row>
    <row r="439" spans="1:15" s="97" customFormat="1" outlineLevel="1">
      <c r="A439" s="163">
        <v>43695</v>
      </c>
      <c r="B439" s="219" t="s">
        <v>2420</v>
      </c>
      <c r="C439" s="54" t="s">
        <v>17</v>
      </c>
      <c r="D439" s="86" t="s">
        <v>175</v>
      </c>
      <c r="E439" s="354">
        <v>48</v>
      </c>
      <c r="F439" s="86" t="s">
        <v>507</v>
      </c>
      <c r="G439" s="220">
        <v>2024</v>
      </c>
      <c r="H439" s="220" t="s">
        <v>130</v>
      </c>
      <c r="I439" s="221">
        <v>50</v>
      </c>
      <c r="J439" s="12">
        <v>155</v>
      </c>
      <c r="K439" s="4">
        <f t="shared" si="106"/>
        <v>155</v>
      </c>
      <c r="L439" s="313"/>
      <c r="M439" s="4">
        <f t="shared" si="102"/>
        <v>0</v>
      </c>
      <c r="N439" s="136" t="s">
        <v>2421</v>
      </c>
    </row>
    <row r="440" spans="1:15" s="97" customFormat="1" outlineLevel="1">
      <c r="A440" s="163">
        <v>16635</v>
      </c>
      <c r="B440" s="219" t="s">
        <v>4735</v>
      </c>
      <c r="C440" s="54" t="s">
        <v>4736</v>
      </c>
      <c r="D440" s="86" t="s">
        <v>93</v>
      </c>
      <c r="E440" s="354">
        <v>384</v>
      </c>
      <c r="F440" s="86" t="s">
        <v>3493</v>
      </c>
      <c r="G440" s="220">
        <v>2025</v>
      </c>
      <c r="H440" s="220" t="s">
        <v>238</v>
      </c>
      <c r="I440" s="221">
        <v>10</v>
      </c>
      <c r="J440" s="12">
        <v>1200</v>
      </c>
      <c r="K440" s="4">
        <f t="shared" si="106"/>
        <v>1200</v>
      </c>
      <c r="L440" s="313"/>
      <c r="M440" s="4">
        <f t="shared" si="102"/>
        <v>0</v>
      </c>
      <c r="N440" s="136" t="s">
        <v>4737</v>
      </c>
    </row>
    <row r="441" spans="1:15" outlineLevel="1">
      <c r="A441" s="163">
        <v>45185</v>
      </c>
      <c r="B441" s="18" t="s">
        <v>3008</v>
      </c>
      <c r="C441" s="39" t="s">
        <v>2872</v>
      </c>
      <c r="D441" s="83" t="s">
        <v>93</v>
      </c>
      <c r="E441" s="353">
        <v>272</v>
      </c>
      <c r="F441" s="191" t="s">
        <v>0</v>
      </c>
      <c r="G441" s="47">
        <v>2023</v>
      </c>
      <c r="H441" s="47" t="s">
        <v>130</v>
      </c>
      <c r="I441" s="71">
        <v>20</v>
      </c>
      <c r="J441" s="7">
        <v>300</v>
      </c>
      <c r="K441" s="5">
        <f t="shared" si="106"/>
        <v>300</v>
      </c>
      <c r="L441" s="316"/>
      <c r="M441" s="5">
        <f t="shared" si="102"/>
        <v>0</v>
      </c>
      <c r="N441" s="133" t="s">
        <v>3009</v>
      </c>
    </row>
    <row r="442" spans="1:15" s="97" customFormat="1" outlineLevel="1">
      <c r="A442" s="163">
        <v>37624</v>
      </c>
      <c r="B442" s="82" t="s">
        <v>1492</v>
      </c>
      <c r="C442" s="35" t="s">
        <v>365</v>
      </c>
      <c r="D442" s="83" t="s">
        <v>150</v>
      </c>
      <c r="E442" s="341">
        <v>64</v>
      </c>
      <c r="F442" s="83" t="s">
        <v>507</v>
      </c>
      <c r="G442" s="36">
        <v>2019</v>
      </c>
      <c r="H442" s="36" t="s">
        <v>130</v>
      </c>
      <c r="I442" s="67">
        <v>40</v>
      </c>
      <c r="J442" s="7">
        <v>195</v>
      </c>
      <c r="K442" s="5">
        <f t="shared" si="106"/>
        <v>195</v>
      </c>
      <c r="L442" s="316"/>
      <c r="M442" s="5">
        <f t="shared" ref="M442:M492" si="107">SUM(L442*K442)</f>
        <v>0</v>
      </c>
      <c r="N442" s="133" t="s">
        <v>1493</v>
      </c>
    </row>
    <row r="443" spans="1:15" outlineLevel="1">
      <c r="A443" s="163">
        <v>40994</v>
      </c>
      <c r="B443" s="82" t="s">
        <v>2693</v>
      </c>
      <c r="C443" s="35"/>
      <c r="D443" s="83" t="s">
        <v>886</v>
      </c>
      <c r="E443" s="341">
        <v>48</v>
      </c>
      <c r="F443" s="83" t="s">
        <v>279</v>
      </c>
      <c r="G443" s="36">
        <v>2022</v>
      </c>
      <c r="H443" s="36" t="s">
        <v>130</v>
      </c>
      <c r="I443" s="67">
        <v>50</v>
      </c>
      <c r="J443" s="7">
        <v>195</v>
      </c>
      <c r="K443" s="5">
        <f t="shared" si="106"/>
        <v>195</v>
      </c>
      <c r="L443" s="316"/>
      <c r="M443" s="5">
        <f t="shared" si="107"/>
        <v>0</v>
      </c>
      <c r="N443" s="133" t="s">
        <v>2694</v>
      </c>
    </row>
    <row r="444" spans="1:15" s="97" customFormat="1" outlineLevel="1">
      <c r="A444" s="163">
        <v>28300</v>
      </c>
      <c r="B444" s="84" t="s">
        <v>3656</v>
      </c>
      <c r="C444" s="43" t="s">
        <v>391</v>
      </c>
      <c r="D444" s="148" t="s">
        <v>60</v>
      </c>
      <c r="E444" s="342">
        <v>72</v>
      </c>
      <c r="F444" s="148" t="s">
        <v>3108</v>
      </c>
      <c r="G444" s="44">
        <v>2024</v>
      </c>
      <c r="H444" s="44" t="s">
        <v>112</v>
      </c>
      <c r="I444" s="70">
        <v>16</v>
      </c>
      <c r="J444" s="12">
        <v>440</v>
      </c>
      <c r="K444" s="4">
        <f t="shared" si="106"/>
        <v>440</v>
      </c>
      <c r="L444" s="313"/>
      <c r="M444" s="5">
        <f t="shared" si="107"/>
        <v>0</v>
      </c>
      <c r="N444" s="136" t="s">
        <v>3657</v>
      </c>
    </row>
    <row r="445" spans="1:15" s="97" customFormat="1" outlineLevel="1">
      <c r="A445" s="163">
        <v>12537</v>
      </c>
      <c r="B445" s="84" t="s">
        <v>4698</v>
      </c>
      <c r="C445" s="54" t="s">
        <v>4697</v>
      </c>
      <c r="D445" s="148" t="s">
        <v>150</v>
      </c>
      <c r="E445" s="362">
        <v>24</v>
      </c>
      <c r="F445" s="86" t="s">
        <v>4653</v>
      </c>
      <c r="G445" s="49">
        <v>2024</v>
      </c>
      <c r="H445" s="49" t="s">
        <v>130</v>
      </c>
      <c r="I445" s="70">
        <v>20</v>
      </c>
      <c r="J445" s="12">
        <v>142</v>
      </c>
      <c r="K445" s="4">
        <f t="shared" ref="K445" si="108">ROUND(J445*(1-$C$11/100),1)</f>
        <v>142</v>
      </c>
      <c r="L445" s="318"/>
      <c r="M445" s="4">
        <f t="shared" ref="M445" si="109">SUM(L445*K445)</f>
        <v>0</v>
      </c>
      <c r="N445" s="137" t="s">
        <v>4469</v>
      </c>
    </row>
    <row r="446" spans="1:15" outlineLevel="1">
      <c r="A446" s="163">
        <v>41699</v>
      </c>
      <c r="B446" s="378" t="s">
        <v>3171</v>
      </c>
      <c r="C446" s="379"/>
      <c r="D446" s="378" t="s">
        <v>185</v>
      </c>
      <c r="E446" s="341">
        <v>80</v>
      </c>
      <c r="F446" s="378" t="s">
        <v>1401</v>
      </c>
      <c r="G446" s="220">
        <v>2023</v>
      </c>
      <c r="H446" s="174" t="s">
        <v>238</v>
      </c>
      <c r="I446" s="67">
        <v>12</v>
      </c>
      <c r="J446" s="7">
        <v>570</v>
      </c>
      <c r="K446" s="5">
        <f t="shared" si="106"/>
        <v>570</v>
      </c>
      <c r="L446" s="380"/>
      <c r="M446" s="5">
        <f t="shared" si="107"/>
        <v>0</v>
      </c>
      <c r="N446" s="381" t="s">
        <v>3172</v>
      </c>
    </row>
    <row r="447" spans="1:15" outlineLevel="1">
      <c r="A447" s="163">
        <v>45310</v>
      </c>
      <c r="B447" s="18" t="s">
        <v>3147</v>
      </c>
      <c r="C447" s="39" t="s">
        <v>2872</v>
      </c>
      <c r="D447" s="83" t="s">
        <v>93</v>
      </c>
      <c r="E447" s="353">
        <v>176</v>
      </c>
      <c r="F447" s="191" t="s">
        <v>0</v>
      </c>
      <c r="G447" s="47">
        <v>2023</v>
      </c>
      <c r="H447" s="47" t="s">
        <v>130</v>
      </c>
      <c r="I447" s="71">
        <v>20</v>
      </c>
      <c r="J447" s="7">
        <v>280</v>
      </c>
      <c r="K447" s="5">
        <f t="shared" ref="K447" si="110">ROUND(J447*(1-$C$11/100),1)</f>
        <v>280</v>
      </c>
      <c r="L447" s="316"/>
      <c r="M447" s="5">
        <f t="shared" ref="M447" si="111">SUM(L447*K447)</f>
        <v>0</v>
      </c>
      <c r="N447" s="133" t="s">
        <v>3148</v>
      </c>
    </row>
    <row r="448" spans="1:15" outlineLevel="1">
      <c r="A448" s="163">
        <v>41987</v>
      </c>
      <c r="B448" s="82" t="s">
        <v>1987</v>
      </c>
      <c r="C448" s="35"/>
      <c r="D448" s="83" t="s">
        <v>93</v>
      </c>
      <c r="E448" s="341">
        <v>160</v>
      </c>
      <c r="F448" s="83" t="s">
        <v>507</v>
      </c>
      <c r="G448" s="36">
        <v>2020</v>
      </c>
      <c r="H448" s="36" t="s">
        <v>130</v>
      </c>
      <c r="I448" s="67">
        <v>34</v>
      </c>
      <c r="J448" s="7">
        <v>150</v>
      </c>
      <c r="K448" s="5">
        <f t="shared" si="106"/>
        <v>150</v>
      </c>
      <c r="L448" s="317"/>
      <c r="M448" s="5">
        <f t="shared" si="107"/>
        <v>0</v>
      </c>
      <c r="N448" s="133" t="s">
        <v>1988</v>
      </c>
      <c r="O448" s="97"/>
    </row>
    <row r="449" spans="1:15" s="95" customFormat="1" outlineLevel="1">
      <c r="A449" s="163">
        <v>40130</v>
      </c>
      <c r="B449" s="82" t="s">
        <v>1321</v>
      </c>
      <c r="C449" s="35"/>
      <c r="D449" s="83" t="s">
        <v>242</v>
      </c>
      <c r="E449" s="341">
        <v>64</v>
      </c>
      <c r="F449" s="83" t="s">
        <v>827</v>
      </c>
      <c r="G449" s="36">
        <v>2018</v>
      </c>
      <c r="H449" s="36" t="s">
        <v>238</v>
      </c>
      <c r="I449" s="67">
        <v>8</v>
      </c>
      <c r="J449" s="7">
        <v>480</v>
      </c>
      <c r="K449" s="5">
        <f t="shared" si="106"/>
        <v>480</v>
      </c>
      <c r="L449" s="317"/>
      <c r="M449" s="5">
        <f t="shared" si="107"/>
        <v>0</v>
      </c>
      <c r="N449" s="133" t="s">
        <v>1322</v>
      </c>
      <c r="O449" s="97"/>
    </row>
    <row r="450" spans="1:15" outlineLevel="1">
      <c r="A450" s="163">
        <v>42077</v>
      </c>
      <c r="B450" s="82" t="s">
        <v>2063</v>
      </c>
      <c r="C450" s="35" t="s">
        <v>2065</v>
      </c>
      <c r="D450" s="83" t="s">
        <v>1533</v>
      </c>
      <c r="E450" s="341">
        <v>168</v>
      </c>
      <c r="F450" s="83" t="s">
        <v>22</v>
      </c>
      <c r="G450" s="36">
        <v>2019</v>
      </c>
      <c r="H450" s="36" t="s">
        <v>238</v>
      </c>
      <c r="I450" s="67">
        <v>16</v>
      </c>
      <c r="J450" s="7">
        <v>298</v>
      </c>
      <c r="K450" s="5">
        <f t="shared" si="106"/>
        <v>298</v>
      </c>
      <c r="L450" s="317"/>
      <c r="M450" s="5">
        <f t="shared" si="107"/>
        <v>0</v>
      </c>
      <c r="N450" s="133" t="s">
        <v>2064</v>
      </c>
    </row>
    <row r="451" spans="1:15" outlineLevel="1">
      <c r="A451" s="163">
        <v>15778</v>
      </c>
      <c r="B451" s="82" t="s">
        <v>3287</v>
      </c>
      <c r="C451" s="35"/>
      <c r="D451" s="83" t="s">
        <v>242</v>
      </c>
      <c r="E451" s="341">
        <v>16</v>
      </c>
      <c r="F451" s="83" t="s">
        <v>1548</v>
      </c>
      <c r="G451" s="36">
        <v>2023</v>
      </c>
      <c r="H451" s="36" t="s">
        <v>130</v>
      </c>
      <c r="I451" s="67">
        <v>50</v>
      </c>
      <c r="J451" s="7">
        <v>100</v>
      </c>
      <c r="K451" s="5">
        <f t="shared" si="106"/>
        <v>100</v>
      </c>
      <c r="L451" s="317"/>
      <c r="M451" s="5">
        <f t="shared" si="107"/>
        <v>0</v>
      </c>
      <c r="N451" s="133" t="s">
        <v>3288</v>
      </c>
    </row>
    <row r="452" spans="1:15" outlineLevel="1">
      <c r="A452" s="163">
        <v>43009</v>
      </c>
      <c r="B452" s="82" t="s">
        <v>2256</v>
      </c>
      <c r="C452" s="35"/>
      <c r="D452" s="83" t="s">
        <v>2257</v>
      </c>
      <c r="E452" s="341">
        <v>72</v>
      </c>
      <c r="F452" s="83" t="s">
        <v>1353</v>
      </c>
      <c r="G452" s="36">
        <v>2021</v>
      </c>
      <c r="H452" s="36" t="s">
        <v>238</v>
      </c>
      <c r="I452" s="67">
        <v>10</v>
      </c>
      <c r="J452" s="7">
        <v>650</v>
      </c>
      <c r="K452" s="5">
        <f t="shared" si="106"/>
        <v>650</v>
      </c>
      <c r="L452" s="317"/>
      <c r="M452" s="5">
        <f t="shared" si="107"/>
        <v>0</v>
      </c>
      <c r="N452" s="133" t="s">
        <v>2258</v>
      </c>
    </row>
    <row r="453" spans="1:15" outlineLevel="1">
      <c r="A453" s="163">
        <v>45403</v>
      </c>
      <c r="B453" s="82" t="s">
        <v>4001</v>
      </c>
      <c r="C453" s="35" t="s">
        <v>3097</v>
      </c>
      <c r="D453" s="83" t="s">
        <v>174</v>
      </c>
      <c r="E453" s="341">
        <v>24</v>
      </c>
      <c r="F453" s="83" t="s">
        <v>1548</v>
      </c>
      <c r="G453" s="36">
        <v>2024</v>
      </c>
      <c r="H453" s="36" t="s">
        <v>130</v>
      </c>
      <c r="I453" s="67">
        <v>30</v>
      </c>
      <c r="J453" s="7">
        <v>170</v>
      </c>
      <c r="K453" s="5">
        <f t="shared" si="106"/>
        <v>170</v>
      </c>
      <c r="L453" s="317"/>
      <c r="M453" s="5">
        <f t="shared" si="107"/>
        <v>0</v>
      </c>
      <c r="N453" s="133" t="s">
        <v>4002</v>
      </c>
    </row>
    <row r="454" spans="1:15" outlineLevel="1">
      <c r="A454" s="163">
        <v>27836</v>
      </c>
      <c r="B454" s="82" t="s">
        <v>3767</v>
      </c>
      <c r="C454" s="35" t="s">
        <v>233</v>
      </c>
      <c r="D454" s="83" t="s">
        <v>185</v>
      </c>
      <c r="E454" s="341">
        <v>184</v>
      </c>
      <c r="F454" s="83" t="s">
        <v>239</v>
      </c>
      <c r="G454" s="36">
        <v>2013</v>
      </c>
      <c r="H454" s="36" t="s">
        <v>238</v>
      </c>
      <c r="I454" s="67">
        <v>12</v>
      </c>
      <c r="J454" s="7">
        <v>850</v>
      </c>
      <c r="K454" s="5">
        <f t="shared" si="106"/>
        <v>850</v>
      </c>
      <c r="L454" s="317"/>
      <c r="M454" s="5">
        <f t="shared" si="107"/>
        <v>0</v>
      </c>
      <c r="N454" s="133" t="s">
        <v>3768</v>
      </c>
    </row>
    <row r="455" spans="1:15" outlineLevel="1">
      <c r="A455" s="163">
        <v>35711</v>
      </c>
      <c r="B455" s="82" t="s">
        <v>630</v>
      </c>
      <c r="C455" s="35" t="s">
        <v>631</v>
      </c>
      <c r="D455" s="83" t="s">
        <v>150</v>
      </c>
      <c r="E455" s="341">
        <v>64</v>
      </c>
      <c r="F455" s="83" t="s">
        <v>632</v>
      </c>
      <c r="G455" s="36">
        <v>2015</v>
      </c>
      <c r="H455" s="36" t="s">
        <v>238</v>
      </c>
      <c r="I455" s="67">
        <v>10</v>
      </c>
      <c r="J455" s="7">
        <v>250</v>
      </c>
      <c r="K455" s="5">
        <f t="shared" ref="K455:K472" si="112">ROUND(J455*(1-$C$11/100),1)</f>
        <v>250</v>
      </c>
      <c r="L455" s="317"/>
      <c r="M455" s="5">
        <f t="shared" si="107"/>
        <v>0</v>
      </c>
      <c r="N455" s="133"/>
    </row>
    <row r="456" spans="1:15" s="97" customFormat="1" outlineLevel="1">
      <c r="A456" s="162">
        <v>45345</v>
      </c>
      <c r="B456" s="234" t="s">
        <v>3176</v>
      </c>
      <c r="C456" s="248"/>
      <c r="D456" s="234" t="s">
        <v>175</v>
      </c>
      <c r="E456" s="350">
        <v>32</v>
      </c>
      <c r="F456" s="234" t="s">
        <v>507</v>
      </c>
      <c r="G456" s="32">
        <v>2024</v>
      </c>
      <c r="H456" s="32" t="s">
        <v>130</v>
      </c>
      <c r="I456" s="249">
        <v>50</v>
      </c>
      <c r="J456" s="185">
        <v>140</v>
      </c>
      <c r="K456" s="185">
        <f t="shared" si="112"/>
        <v>140</v>
      </c>
      <c r="L456" s="322"/>
      <c r="M456" s="4">
        <f t="shared" si="107"/>
        <v>0</v>
      </c>
      <c r="N456" s="32" t="s">
        <v>3177</v>
      </c>
    </row>
    <row r="457" spans="1:15" outlineLevel="1">
      <c r="A457" s="162">
        <v>44620</v>
      </c>
      <c r="B457" s="9" t="s">
        <v>3017</v>
      </c>
      <c r="C457" s="19" t="s">
        <v>2772</v>
      </c>
      <c r="D457" s="9" t="s">
        <v>150</v>
      </c>
      <c r="E457" s="343">
        <v>32</v>
      </c>
      <c r="F457" s="9" t="s">
        <v>1726</v>
      </c>
      <c r="G457" s="31">
        <v>2023</v>
      </c>
      <c r="H457" s="31" t="s">
        <v>130</v>
      </c>
      <c r="I457" s="61">
        <v>50</v>
      </c>
      <c r="J457" s="11">
        <v>220</v>
      </c>
      <c r="K457" s="11">
        <f t="shared" si="112"/>
        <v>220</v>
      </c>
      <c r="L457" s="323"/>
      <c r="M457" s="5">
        <f t="shared" si="107"/>
        <v>0</v>
      </c>
      <c r="N457" s="31" t="s">
        <v>3018</v>
      </c>
    </row>
    <row r="458" spans="1:15" s="97" customFormat="1" outlineLevel="1">
      <c r="A458" s="163">
        <v>41988</v>
      </c>
      <c r="B458" s="82" t="s">
        <v>1989</v>
      </c>
      <c r="C458" s="35"/>
      <c r="D458" s="83" t="s">
        <v>93</v>
      </c>
      <c r="E458" s="341">
        <v>160</v>
      </c>
      <c r="F458" s="83" t="s">
        <v>507</v>
      </c>
      <c r="G458" s="36">
        <v>2020</v>
      </c>
      <c r="H458" s="36" t="s">
        <v>130</v>
      </c>
      <c r="I458" s="67">
        <v>34</v>
      </c>
      <c r="J458" s="7">
        <v>130</v>
      </c>
      <c r="K458" s="5">
        <f t="shared" si="112"/>
        <v>130</v>
      </c>
      <c r="L458" s="317"/>
      <c r="M458" s="5">
        <f t="shared" si="107"/>
        <v>0</v>
      </c>
      <c r="N458" s="133" t="s">
        <v>1990</v>
      </c>
      <c r="O458" s="3"/>
    </row>
    <row r="459" spans="1:15" outlineLevel="1">
      <c r="A459" s="163">
        <v>38635</v>
      </c>
      <c r="B459" s="18" t="s">
        <v>1002</v>
      </c>
      <c r="C459" s="45" t="s">
        <v>95</v>
      </c>
      <c r="D459" s="116" t="s">
        <v>175</v>
      </c>
      <c r="E459" s="353">
        <v>32</v>
      </c>
      <c r="F459" s="191" t="s">
        <v>507</v>
      </c>
      <c r="G459" s="47">
        <v>2017</v>
      </c>
      <c r="H459" s="47" t="s">
        <v>130</v>
      </c>
      <c r="I459" s="71">
        <v>100</v>
      </c>
      <c r="J459" s="7">
        <v>95</v>
      </c>
      <c r="K459" s="5">
        <f t="shared" si="112"/>
        <v>95</v>
      </c>
      <c r="L459" s="316"/>
      <c r="M459" s="5">
        <f t="shared" si="107"/>
        <v>0</v>
      </c>
      <c r="N459" s="133" t="s">
        <v>1003</v>
      </c>
    </row>
    <row r="460" spans="1:15" outlineLevel="1">
      <c r="A460" s="163">
        <v>38638</v>
      </c>
      <c r="B460" s="82" t="s">
        <v>3351</v>
      </c>
      <c r="C460" s="35" t="s">
        <v>3352</v>
      </c>
      <c r="D460" s="83" t="s">
        <v>110</v>
      </c>
      <c r="E460" s="341">
        <v>48</v>
      </c>
      <c r="F460" s="83" t="s">
        <v>3353</v>
      </c>
      <c r="G460" s="36">
        <v>2017</v>
      </c>
      <c r="H460" s="36" t="s">
        <v>112</v>
      </c>
      <c r="I460" s="67">
        <v>16</v>
      </c>
      <c r="J460" s="7">
        <v>220</v>
      </c>
      <c r="K460" s="5">
        <f t="shared" si="112"/>
        <v>220</v>
      </c>
      <c r="L460" s="317"/>
      <c r="M460" s="5">
        <f t="shared" si="107"/>
        <v>0</v>
      </c>
      <c r="N460" s="133"/>
      <c r="O460" s="97"/>
    </row>
    <row r="461" spans="1:15" outlineLevel="1">
      <c r="A461" s="163">
        <v>42487</v>
      </c>
      <c r="B461" s="82" t="s">
        <v>2155</v>
      </c>
      <c r="C461" s="14" t="s">
        <v>95</v>
      </c>
      <c r="D461" s="8" t="s">
        <v>175</v>
      </c>
      <c r="E461" s="357">
        <v>32</v>
      </c>
      <c r="F461" s="8" t="s">
        <v>507</v>
      </c>
      <c r="G461" s="46">
        <v>2020</v>
      </c>
      <c r="H461" s="46" t="s">
        <v>130</v>
      </c>
      <c r="I461" s="46">
        <v>50</v>
      </c>
      <c r="J461" s="7">
        <v>100</v>
      </c>
      <c r="K461" s="5">
        <f>ROUND(J461*(1-$C$11/100),1)</f>
        <v>100</v>
      </c>
      <c r="L461" s="317"/>
      <c r="M461" s="5">
        <f t="shared" si="107"/>
        <v>0</v>
      </c>
      <c r="N461" s="133" t="s">
        <v>2157</v>
      </c>
    </row>
    <row r="462" spans="1:15" s="97" customFormat="1" outlineLevel="1">
      <c r="A462" s="163">
        <v>28137</v>
      </c>
      <c r="B462" s="84" t="s">
        <v>3178</v>
      </c>
      <c r="C462" s="54" t="s">
        <v>95</v>
      </c>
      <c r="D462" s="86" t="s">
        <v>175</v>
      </c>
      <c r="E462" s="362">
        <v>16</v>
      </c>
      <c r="F462" s="86" t="s">
        <v>507</v>
      </c>
      <c r="G462" s="49">
        <v>2024</v>
      </c>
      <c r="H462" s="49" t="s">
        <v>130</v>
      </c>
      <c r="I462" s="49">
        <v>50</v>
      </c>
      <c r="J462" s="12">
        <v>80</v>
      </c>
      <c r="K462" s="4">
        <f>ROUND(J462*(1-$C$11/100),1)</f>
        <v>80</v>
      </c>
      <c r="L462" s="318"/>
      <c r="M462" s="4">
        <f t="shared" si="107"/>
        <v>0</v>
      </c>
      <c r="N462" s="136" t="s">
        <v>3179</v>
      </c>
    </row>
    <row r="463" spans="1:15" outlineLevel="1">
      <c r="A463" s="163">
        <v>26875</v>
      </c>
      <c r="B463" s="82" t="s">
        <v>3098</v>
      </c>
      <c r="C463" s="14" t="s">
        <v>95</v>
      </c>
      <c r="D463" s="8" t="s">
        <v>175</v>
      </c>
      <c r="E463" s="357">
        <v>16</v>
      </c>
      <c r="F463" s="8" t="s">
        <v>507</v>
      </c>
      <c r="G463" s="46">
        <v>2023</v>
      </c>
      <c r="H463" s="46" t="s">
        <v>130</v>
      </c>
      <c r="I463" s="46">
        <v>50</v>
      </c>
      <c r="J463" s="7">
        <v>90</v>
      </c>
      <c r="K463" s="5">
        <f>ROUND(J463*(1-$C$11/100),1)</f>
        <v>90</v>
      </c>
      <c r="L463" s="317"/>
      <c r="M463" s="5">
        <f t="shared" ref="M463" si="113">SUM(L463*K463)</f>
        <v>0</v>
      </c>
      <c r="N463" s="133" t="s">
        <v>3099</v>
      </c>
    </row>
    <row r="464" spans="1:15" outlineLevel="1">
      <c r="A464" s="163">
        <v>42499</v>
      </c>
      <c r="B464" s="8" t="s">
        <v>2156</v>
      </c>
      <c r="C464" s="14" t="s">
        <v>17</v>
      </c>
      <c r="D464" s="8" t="s">
        <v>175</v>
      </c>
      <c r="E464" s="357">
        <v>32</v>
      </c>
      <c r="F464" s="8" t="s">
        <v>507</v>
      </c>
      <c r="G464" s="46">
        <v>2020</v>
      </c>
      <c r="H464" s="46" t="s">
        <v>130</v>
      </c>
      <c r="I464" s="46">
        <v>50</v>
      </c>
      <c r="J464" s="7">
        <v>140</v>
      </c>
      <c r="K464" s="5">
        <f t="shared" si="112"/>
        <v>140</v>
      </c>
      <c r="L464" s="316"/>
      <c r="M464" s="5">
        <f t="shared" si="107"/>
        <v>0</v>
      </c>
      <c r="N464" s="133" t="s">
        <v>2817</v>
      </c>
    </row>
    <row r="465" spans="1:16" outlineLevel="1">
      <c r="A465" s="163">
        <v>44348</v>
      </c>
      <c r="B465" s="8" t="s">
        <v>2607</v>
      </c>
      <c r="C465" s="14" t="s">
        <v>95</v>
      </c>
      <c r="D465" s="8" t="s">
        <v>175</v>
      </c>
      <c r="E465" s="357">
        <v>32</v>
      </c>
      <c r="F465" s="8" t="s">
        <v>507</v>
      </c>
      <c r="G465" s="46">
        <v>2022</v>
      </c>
      <c r="H465" s="46" t="s">
        <v>130</v>
      </c>
      <c r="I465" s="46">
        <v>25</v>
      </c>
      <c r="J465" s="7">
        <v>120</v>
      </c>
      <c r="K465" s="5">
        <f t="shared" si="112"/>
        <v>120</v>
      </c>
      <c r="L465" s="316"/>
      <c r="M465" s="5">
        <f t="shared" si="107"/>
        <v>0</v>
      </c>
      <c r="N465" s="133" t="s">
        <v>2608</v>
      </c>
    </row>
    <row r="466" spans="1:16" outlineLevel="1">
      <c r="A466" s="163">
        <v>45539</v>
      </c>
      <c r="B466" s="86" t="s">
        <v>3403</v>
      </c>
      <c r="C466" s="54" t="s">
        <v>95</v>
      </c>
      <c r="D466" s="86" t="s">
        <v>175</v>
      </c>
      <c r="E466" s="362">
        <v>16</v>
      </c>
      <c r="F466" s="86" t="s">
        <v>507</v>
      </c>
      <c r="G466" s="49">
        <v>2024</v>
      </c>
      <c r="H466" s="49" t="s">
        <v>130</v>
      </c>
      <c r="I466" s="49">
        <v>50</v>
      </c>
      <c r="J466" s="12">
        <v>100</v>
      </c>
      <c r="K466" s="4">
        <f t="shared" si="112"/>
        <v>100</v>
      </c>
      <c r="L466" s="313"/>
      <c r="M466" s="4">
        <f t="shared" si="107"/>
        <v>0</v>
      </c>
      <c r="N466" s="136" t="s">
        <v>3404</v>
      </c>
    </row>
    <row r="467" spans="1:16" outlineLevel="1">
      <c r="A467" s="163">
        <v>47471</v>
      </c>
      <c r="B467" s="86" t="s">
        <v>4700</v>
      </c>
      <c r="C467" s="54"/>
      <c r="D467" s="148" t="s">
        <v>150</v>
      </c>
      <c r="E467" s="362">
        <v>16</v>
      </c>
      <c r="F467" s="86" t="s">
        <v>4653</v>
      </c>
      <c r="G467" s="49">
        <v>2024</v>
      </c>
      <c r="H467" s="49" t="s">
        <v>130</v>
      </c>
      <c r="I467" s="70">
        <v>20</v>
      </c>
      <c r="J467" s="12">
        <v>135</v>
      </c>
      <c r="K467" s="4">
        <f t="shared" si="112"/>
        <v>135</v>
      </c>
      <c r="L467" s="318"/>
      <c r="M467" s="4">
        <f t="shared" ref="M467" si="114">SUM(L467*K467)</f>
        <v>0</v>
      </c>
      <c r="N467" s="137" t="s">
        <v>4701</v>
      </c>
    </row>
    <row r="468" spans="1:16" outlineLevel="1">
      <c r="A468" s="163">
        <v>44868</v>
      </c>
      <c r="B468" s="18" t="s">
        <v>2771</v>
      </c>
      <c r="C468" s="45" t="s">
        <v>2772</v>
      </c>
      <c r="D468" s="116" t="s">
        <v>150</v>
      </c>
      <c r="E468" s="353">
        <v>32</v>
      </c>
      <c r="F468" s="83" t="s">
        <v>1726</v>
      </c>
      <c r="G468" s="40">
        <v>2023</v>
      </c>
      <c r="H468" s="47" t="s">
        <v>130</v>
      </c>
      <c r="I468" s="69">
        <v>50</v>
      </c>
      <c r="J468" s="7">
        <v>200</v>
      </c>
      <c r="K468" s="5">
        <f t="shared" si="112"/>
        <v>200</v>
      </c>
      <c r="L468" s="316"/>
      <c r="M468" s="5">
        <f t="shared" si="107"/>
        <v>0</v>
      </c>
      <c r="N468" s="133" t="s">
        <v>2773</v>
      </c>
    </row>
    <row r="469" spans="1:16" s="94" customFormat="1" outlineLevel="1">
      <c r="A469" s="163">
        <v>33602</v>
      </c>
      <c r="B469" s="8" t="s">
        <v>364</v>
      </c>
      <c r="C469" s="14" t="s">
        <v>365</v>
      </c>
      <c r="D469" s="8" t="s">
        <v>175</v>
      </c>
      <c r="E469" s="357">
        <v>32</v>
      </c>
      <c r="F469" s="8" t="s">
        <v>182</v>
      </c>
      <c r="G469" s="46">
        <v>2021</v>
      </c>
      <c r="H469" s="46" t="s">
        <v>130</v>
      </c>
      <c r="I469" s="67">
        <v>50</v>
      </c>
      <c r="J469" s="7">
        <v>90</v>
      </c>
      <c r="K469" s="5">
        <f t="shared" si="112"/>
        <v>90</v>
      </c>
      <c r="L469" s="317"/>
      <c r="M469" s="5">
        <f t="shared" si="107"/>
        <v>0</v>
      </c>
      <c r="N469" s="133" t="s">
        <v>366</v>
      </c>
      <c r="O469" s="3"/>
    </row>
    <row r="470" spans="1:16" s="101" customFormat="1" outlineLevel="1">
      <c r="A470" s="163">
        <v>47708</v>
      </c>
      <c r="B470" s="86" t="s">
        <v>4786</v>
      </c>
      <c r="C470" s="54" t="s">
        <v>4787</v>
      </c>
      <c r="D470" s="86" t="s">
        <v>93</v>
      </c>
      <c r="E470" s="362">
        <v>190</v>
      </c>
      <c r="F470" s="86" t="s">
        <v>248</v>
      </c>
      <c r="G470" s="49">
        <v>2025</v>
      </c>
      <c r="H470" s="49" t="s">
        <v>238</v>
      </c>
      <c r="I470" s="70">
        <v>28</v>
      </c>
      <c r="J470" s="12">
        <v>675</v>
      </c>
      <c r="K470" s="4">
        <f t="shared" si="112"/>
        <v>675</v>
      </c>
      <c r="L470" s="318"/>
      <c r="M470" s="4">
        <f t="shared" si="107"/>
        <v>0</v>
      </c>
      <c r="N470" s="136" t="s">
        <v>4788</v>
      </c>
      <c r="O470" s="97"/>
    </row>
    <row r="471" spans="1:16" outlineLevel="1">
      <c r="A471" s="163">
        <v>41052</v>
      </c>
      <c r="B471" s="82" t="s">
        <v>1601</v>
      </c>
      <c r="C471" s="35" t="s">
        <v>17</v>
      </c>
      <c r="D471" s="83" t="s">
        <v>1533</v>
      </c>
      <c r="E471" s="341">
        <v>16</v>
      </c>
      <c r="F471" s="83" t="s">
        <v>1598</v>
      </c>
      <c r="G471" s="36">
        <v>2023</v>
      </c>
      <c r="H471" s="36" t="s">
        <v>130</v>
      </c>
      <c r="I471" s="67">
        <v>50</v>
      </c>
      <c r="J471" s="7">
        <v>85</v>
      </c>
      <c r="K471" s="5">
        <f t="shared" si="112"/>
        <v>85</v>
      </c>
      <c r="L471" s="317"/>
      <c r="M471" s="5">
        <f t="shared" si="107"/>
        <v>0</v>
      </c>
      <c r="N471" s="133" t="s">
        <v>1602</v>
      </c>
      <c r="O471" s="97"/>
    </row>
    <row r="472" spans="1:16" s="97" customFormat="1" ht="15.75" outlineLevel="1" thickBot="1">
      <c r="A472" s="163">
        <v>41923</v>
      </c>
      <c r="B472" s="82" t="s">
        <v>1934</v>
      </c>
      <c r="C472" s="35"/>
      <c r="D472" s="83" t="s">
        <v>237</v>
      </c>
      <c r="E472" s="341">
        <v>16</v>
      </c>
      <c r="F472" s="83" t="s">
        <v>507</v>
      </c>
      <c r="G472" s="36">
        <v>2023</v>
      </c>
      <c r="H472" s="36" t="s">
        <v>130</v>
      </c>
      <c r="I472" s="67">
        <v>50</v>
      </c>
      <c r="J472" s="7">
        <v>85</v>
      </c>
      <c r="K472" s="5">
        <f t="shared" si="112"/>
        <v>85</v>
      </c>
      <c r="L472" s="317"/>
      <c r="M472" s="5">
        <f t="shared" si="107"/>
        <v>0</v>
      </c>
      <c r="N472" s="133" t="s">
        <v>1935</v>
      </c>
      <c r="O472" s="101"/>
    </row>
    <row r="473" spans="1:16" ht="16.5" outlineLevel="1" thickBot="1">
      <c r="A473" s="163"/>
      <c r="B473" s="121" t="s">
        <v>208</v>
      </c>
      <c r="C473" s="43"/>
      <c r="D473" s="148"/>
      <c r="E473" s="342"/>
      <c r="F473" s="148"/>
      <c r="G473" s="44"/>
      <c r="H473" s="44"/>
      <c r="I473" s="70"/>
      <c r="J473" s="12"/>
      <c r="K473" s="4"/>
      <c r="L473" s="318"/>
      <c r="M473" s="5"/>
      <c r="N473" s="136"/>
    </row>
    <row r="474" spans="1:16" s="97" customFormat="1" outlineLevel="1">
      <c r="A474" s="163">
        <v>45259</v>
      </c>
      <c r="B474" s="84" t="s">
        <v>3079</v>
      </c>
      <c r="C474" s="43" t="s">
        <v>1605</v>
      </c>
      <c r="D474" s="148" t="s">
        <v>115</v>
      </c>
      <c r="E474" s="342">
        <v>528</v>
      </c>
      <c r="F474" s="148" t="s">
        <v>22</v>
      </c>
      <c r="G474" s="44">
        <v>2024</v>
      </c>
      <c r="H474" s="44" t="s">
        <v>112</v>
      </c>
      <c r="I474" s="70">
        <v>6</v>
      </c>
      <c r="J474" s="12">
        <v>542</v>
      </c>
      <c r="K474" s="4">
        <f t="shared" ref="K474:K481" si="115">ROUND(J474*(1-$C$11/125),1)</f>
        <v>542</v>
      </c>
      <c r="L474" s="318"/>
      <c r="M474" s="4">
        <f t="shared" si="107"/>
        <v>0</v>
      </c>
      <c r="N474" s="136" t="s">
        <v>2962</v>
      </c>
      <c r="O474" t="s">
        <v>3415</v>
      </c>
      <c r="P474" s="3"/>
    </row>
    <row r="475" spans="1:16" s="97" customFormat="1" hidden="1" outlineLevel="1">
      <c r="A475" s="163">
        <v>47472</v>
      </c>
      <c r="B475" s="84" t="s">
        <v>4702</v>
      </c>
      <c r="C475" s="43" t="s">
        <v>4703</v>
      </c>
      <c r="D475" s="148"/>
      <c r="E475" s="342">
        <v>168</v>
      </c>
      <c r="F475" s="148" t="s">
        <v>1548</v>
      </c>
      <c r="G475" s="44">
        <v>2021</v>
      </c>
      <c r="H475" s="44" t="s">
        <v>2287</v>
      </c>
      <c r="I475" s="70">
        <v>10</v>
      </c>
      <c r="J475" s="12">
        <v>550</v>
      </c>
      <c r="K475" s="4">
        <f t="shared" si="115"/>
        <v>550</v>
      </c>
      <c r="L475" s="318"/>
      <c r="M475" s="4">
        <f t="shared" si="107"/>
        <v>0</v>
      </c>
      <c r="N475" s="136" t="s">
        <v>4704</v>
      </c>
      <c r="O475" t="s">
        <v>3415</v>
      </c>
      <c r="P475" s="3"/>
    </row>
    <row r="476" spans="1:16" s="97" customFormat="1" outlineLevel="1">
      <c r="A476" s="163">
        <v>41434</v>
      </c>
      <c r="B476" s="84" t="s">
        <v>4455</v>
      </c>
      <c r="C476" s="43"/>
      <c r="D476" s="148" t="s">
        <v>115</v>
      </c>
      <c r="E476" s="342">
        <v>216</v>
      </c>
      <c r="F476" s="148" t="s">
        <v>2550</v>
      </c>
      <c r="G476" s="44">
        <v>2025</v>
      </c>
      <c r="H476" s="44" t="s">
        <v>112</v>
      </c>
      <c r="I476" s="70">
        <v>16</v>
      </c>
      <c r="J476" s="12">
        <v>810</v>
      </c>
      <c r="K476" s="4">
        <f t="shared" si="115"/>
        <v>810</v>
      </c>
      <c r="L476" s="318"/>
      <c r="M476" s="4">
        <f t="shared" si="107"/>
        <v>0</v>
      </c>
      <c r="N476" s="136" t="s">
        <v>4456</v>
      </c>
      <c r="O476" t="s">
        <v>3415</v>
      </c>
      <c r="P476" s="3"/>
    </row>
    <row r="477" spans="1:16" s="97" customFormat="1" outlineLevel="1">
      <c r="A477" s="163">
        <v>47121</v>
      </c>
      <c r="B477" s="84" t="s">
        <v>4519</v>
      </c>
      <c r="C477" s="43"/>
      <c r="D477" s="148" t="s">
        <v>115</v>
      </c>
      <c r="E477" s="342">
        <v>216</v>
      </c>
      <c r="F477" s="148" t="s">
        <v>2550</v>
      </c>
      <c r="G477" s="44">
        <v>2025</v>
      </c>
      <c r="H477" s="44" t="s">
        <v>238</v>
      </c>
      <c r="I477" s="70">
        <v>16</v>
      </c>
      <c r="J477" s="12">
        <v>700</v>
      </c>
      <c r="K477" s="4">
        <f t="shared" si="115"/>
        <v>700</v>
      </c>
      <c r="L477" s="318"/>
      <c r="M477" s="4">
        <f t="shared" si="107"/>
        <v>0</v>
      </c>
      <c r="N477" s="136" t="s">
        <v>4520</v>
      </c>
      <c r="O477" t="s">
        <v>3415</v>
      </c>
      <c r="P477" s="3"/>
    </row>
    <row r="478" spans="1:16" s="97" customFormat="1" outlineLevel="1">
      <c r="A478" s="163">
        <v>47964</v>
      </c>
      <c r="B478" s="84" t="s">
        <v>4067</v>
      </c>
      <c r="C478" s="43" t="s">
        <v>4069</v>
      </c>
      <c r="D478" s="148" t="s">
        <v>115</v>
      </c>
      <c r="E478" s="342">
        <v>544</v>
      </c>
      <c r="F478" s="148" t="s">
        <v>2808</v>
      </c>
      <c r="G478" s="44">
        <v>2025</v>
      </c>
      <c r="H478" s="44" t="s">
        <v>238</v>
      </c>
      <c r="I478" s="70">
        <v>10</v>
      </c>
      <c r="J478" s="12">
        <v>990</v>
      </c>
      <c r="K478" s="4">
        <f t="shared" si="115"/>
        <v>990</v>
      </c>
      <c r="L478" s="318"/>
      <c r="M478" s="4">
        <f t="shared" si="107"/>
        <v>0</v>
      </c>
      <c r="N478" s="136" t="s">
        <v>4877</v>
      </c>
      <c r="O478" t="s">
        <v>3415</v>
      </c>
      <c r="P478" s="3"/>
    </row>
    <row r="479" spans="1:16" s="97" customFormat="1" outlineLevel="1">
      <c r="A479" s="163">
        <v>41665</v>
      </c>
      <c r="B479" s="84" t="s">
        <v>4067</v>
      </c>
      <c r="C479" s="43" t="s">
        <v>4069</v>
      </c>
      <c r="D479" s="148" t="s">
        <v>115</v>
      </c>
      <c r="E479" s="342">
        <v>544</v>
      </c>
      <c r="F479" s="148" t="s">
        <v>34</v>
      </c>
      <c r="G479" s="44">
        <v>2023</v>
      </c>
      <c r="H479" s="44" t="s">
        <v>238</v>
      </c>
      <c r="I479" s="70">
        <v>3</v>
      </c>
      <c r="J479" s="12">
        <v>1040</v>
      </c>
      <c r="K479" s="4">
        <f t="shared" si="115"/>
        <v>1040</v>
      </c>
      <c r="L479" s="318"/>
      <c r="M479" s="4">
        <f t="shared" si="107"/>
        <v>0</v>
      </c>
      <c r="N479" s="136" t="s">
        <v>4068</v>
      </c>
      <c r="O479" t="s">
        <v>3415</v>
      </c>
      <c r="P479" s="3"/>
    </row>
    <row r="480" spans="1:16" s="97" customFormat="1" outlineLevel="1">
      <c r="A480" s="163">
        <v>37703</v>
      </c>
      <c r="B480" s="84" t="s">
        <v>4067</v>
      </c>
      <c r="C480" s="43" t="s">
        <v>4069</v>
      </c>
      <c r="D480" s="148" t="s">
        <v>150</v>
      </c>
      <c r="E480" s="342">
        <v>688</v>
      </c>
      <c r="F480" s="148" t="s">
        <v>241</v>
      </c>
      <c r="G480" s="44">
        <v>2022</v>
      </c>
      <c r="H480" s="44" t="s">
        <v>112</v>
      </c>
      <c r="I480" s="70">
        <v>4</v>
      </c>
      <c r="J480" s="12">
        <v>2425</v>
      </c>
      <c r="K480" s="4">
        <f t="shared" si="115"/>
        <v>2425</v>
      </c>
      <c r="L480" s="318"/>
      <c r="M480" s="4">
        <f t="shared" si="107"/>
        <v>0</v>
      </c>
      <c r="N480" s="136" t="s">
        <v>4263</v>
      </c>
      <c r="O480" t="s">
        <v>3415</v>
      </c>
      <c r="P480" s="3"/>
    </row>
    <row r="481" spans="1:15">
      <c r="A481" s="163">
        <v>31588</v>
      </c>
      <c r="B481" s="82" t="s">
        <v>2387</v>
      </c>
      <c r="C481" s="35"/>
      <c r="D481" s="83" t="s">
        <v>1533</v>
      </c>
      <c r="E481" s="341">
        <v>672</v>
      </c>
      <c r="F481" s="83" t="s">
        <v>2247</v>
      </c>
      <c r="G481" s="36">
        <v>2021</v>
      </c>
      <c r="H481" s="36" t="s">
        <v>238</v>
      </c>
      <c r="I481" s="67">
        <v>8</v>
      </c>
      <c r="J481" s="7">
        <v>960</v>
      </c>
      <c r="K481" s="5">
        <f t="shared" si="115"/>
        <v>960</v>
      </c>
      <c r="L481" s="317"/>
      <c r="M481" s="5">
        <f t="shared" si="107"/>
        <v>0</v>
      </c>
      <c r="N481" s="133" t="s">
        <v>2388</v>
      </c>
      <c r="O481" t="s">
        <v>3415</v>
      </c>
    </row>
    <row r="482" spans="1:15" outlineLevel="1">
      <c r="A482" s="163">
        <v>41424</v>
      </c>
      <c r="B482" s="82" t="s">
        <v>3083</v>
      </c>
      <c r="C482" s="35" t="s">
        <v>3085</v>
      </c>
      <c r="D482" s="83" t="s">
        <v>45</v>
      </c>
      <c r="E482" s="341">
        <v>216</v>
      </c>
      <c r="F482" s="83" t="s">
        <v>1401</v>
      </c>
      <c r="G482" s="36">
        <v>2023</v>
      </c>
      <c r="H482" s="36" t="s">
        <v>112</v>
      </c>
      <c r="I482" s="67">
        <v>10</v>
      </c>
      <c r="J482" s="7">
        <v>935</v>
      </c>
      <c r="K482" s="5">
        <f t="shared" ref="K482:K492" si="116">ROUND(J482*(1-$C$11/100),1)</f>
        <v>935</v>
      </c>
      <c r="L482" s="317"/>
      <c r="M482" s="5">
        <f t="shared" si="107"/>
        <v>0</v>
      </c>
      <c r="N482" s="133" t="s">
        <v>3084</v>
      </c>
      <c r="O482" t="s">
        <v>3415</v>
      </c>
    </row>
    <row r="483" spans="1:15" outlineLevel="1">
      <c r="A483" s="163">
        <v>39371</v>
      </c>
      <c r="B483" s="82" t="s">
        <v>3267</v>
      </c>
      <c r="C483" s="35"/>
      <c r="D483" s="83" t="s">
        <v>115</v>
      </c>
      <c r="E483" s="341">
        <v>352</v>
      </c>
      <c r="F483" s="83" t="s">
        <v>507</v>
      </c>
      <c r="G483" s="36">
        <v>2024</v>
      </c>
      <c r="H483" s="36" t="s">
        <v>238</v>
      </c>
      <c r="I483" s="67">
        <v>14</v>
      </c>
      <c r="J483" s="7">
        <v>900</v>
      </c>
      <c r="K483" s="5">
        <f t="shared" si="116"/>
        <v>900</v>
      </c>
      <c r="L483" s="317"/>
      <c r="M483" s="5">
        <f t="shared" si="107"/>
        <v>0</v>
      </c>
      <c r="N483" s="133" t="s">
        <v>3268</v>
      </c>
      <c r="O483" t="s">
        <v>3415</v>
      </c>
    </row>
    <row r="484" spans="1:15" outlineLevel="1">
      <c r="A484" s="163">
        <v>39955</v>
      </c>
      <c r="B484" s="82" t="s">
        <v>3532</v>
      </c>
      <c r="C484" s="35" t="s">
        <v>3533</v>
      </c>
      <c r="D484" s="83" t="s">
        <v>185</v>
      </c>
      <c r="E484" s="341">
        <v>192</v>
      </c>
      <c r="F484" s="83" t="s">
        <v>2443</v>
      </c>
      <c r="G484" s="36">
        <v>2020</v>
      </c>
      <c r="H484" s="36" t="s">
        <v>238</v>
      </c>
      <c r="I484" s="67">
        <v>20</v>
      </c>
      <c r="J484" s="7">
        <v>750</v>
      </c>
      <c r="K484" s="5">
        <f t="shared" si="116"/>
        <v>750</v>
      </c>
      <c r="L484" s="317"/>
      <c r="M484" s="5">
        <f t="shared" si="107"/>
        <v>0</v>
      </c>
      <c r="N484" s="133" t="s">
        <v>3534</v>
      </c>
    </row>
    <row r="485" spans="1:15" outlineLevel="1">
      <c r="A485" s="163">
        <v>9517</v>
      </c>
      <c r="B485" s="82" t="s">
        <v>3692</v>
      </c>
      <c r="C485" s="35"/>
      <c r="D485" s="83" t="s">
        <v>102</v>
      </c>
      <c r="E485" s="341">
        <v>16</v>
      </c>
      <c r="F485" s="83" t="s">
        <v>3693</v>
      </c>
      <c r="G485" s="36">
        <v>2025</v>
      </c>
      <c r="H485" s="36" t="s">
        <v>130</v>
      </c>
      <c r="I485" s="67">
        <v>200</v>
      </c>
      <c r="J485" s="7">
        <v>125</v>
      </c>
      <c r="K485" s="4">
        <f t="shared" si="116"/>
        <v>125</v>
      </c>
      <c r="L485" s="317"/>
      <c r="M485" s="4">
        <f t="shared" si="107"/>
        <v>0</v>
      </c>
      <c r="N485" s="133" t="s">
        <v>4791</v>
      </c>
    </row>
    <row r="486" spans="1:15" s="97" customFormat="1" outlineLevel="1">
      <c r="A486" s="163">
        <v>35200</v>
      </c>
      <c r="B486" s="82" t="s">
        <v>2593</v>
      </c>
      <c r="C486" s="35" t="s">
        <v>2594</v>
      </c>
      <c r="D486" s="83" t="s">
        <v>185</v>
      </c>
      <c r="E486" s="341">
        <v>176</v>
      </c>
      <c r="F486" s="83" t="s">
        <v>54</v>
      </c>
      <c r="G486" s="36">
        <v>2020</v>
      </c>
      <c r="H486" s="36" t="s">
        <v>112</v>
      </c>
      <c r="I486" s="67">
        <v>10</v>
      </c>
      <c r="J486" s="7">
        <v>620</v>
      </c>
      <c r="K486" s="5">
        <f t="shared" si="116"/>
        <v>620</v>
      </c>
      <c r="L486" s="317"/>
      <c r="M486" s="5">
        <f t="shared" si="107"/>
        <v>0</v>
      </c>
      <c r="N486" s="133" t="s">
        <v>2595</v>
      </c>
    </row>
    <row r="487" spans="1:15" s="97" customFormat="1" outlineLevel="1">
      <c r="A487" s="163">
        <v>36901</v>
      </c>
      <c r="B487" s="82" t="s">
        <v>4555</v>
      </c>
      <c r="C487" s="35"/>
      <c r="D487" s="83" t="s">
        <v>93</v>
      </c>
      <c r="E487" s="341">
        <v>24</v>
      </c>
      <c r="F487" s="83" t="s">
        <v>153</v>
      </c>
      <c r="G487" s="36">
        <v>2025</v>
      </c>
      <c r="H487" s="36" t="s">
        <v>130</v>
      </c>
      <c r="I487" s="67">
        <v>100</v>
      </c>
      <c r="J487" s="7">
        <v>90</v>
      </c>
      <c r="K487" s="5">
        <f t="shared" si="116"/>
        <v>90</v>
      </c>
      <c r="L487" s="317"/>
      <c r="M487" s="5">
        <f t="shared" si="107"/>
        <v>0</v>
      </c>
      <c r="N487" s="133" t="s">
        <v>4556</v>
      </c>
    </row>
    <row r="488" spans="1:15" s="97" customFormat="1" outlineLevel="1">
      <c r="A488" s="163">
        <v>40622</v>
      </c>
      <c r="B488" s="84" t="s">
        <v>3846</v>
      </c>
      <c r="C488" s="43" t="s">
        <v>3848</v>
      </c>
      <c r="D488" s="148" t="s">
        <v>93</v>
      </c>
      <c r="E488" s="342">
        <v>144</v>
      </c>
      <c r="F488" s="148" t="s">
        <v>153</v>
      </c>
      <c r="G488" s="44">
        <v>2025</v>
      </c>
      <c r="H488" s="44" t="s">
        <v>238</v>
      </c>
      <c r="I488" s="70">
        <v>24</v>
      </c>
      <c r="J488" s="12">
        <v>430</v>
      </c>
      <c r="K488" s="4">
        <f t="shared" ref="K488" si="117">ROUND(J488*(1-$C$11/100),1)</f>
        <v>430</v>
      </c>
      <c r="L488" s="318"/>
      <c r="M488" s="4">
        <f t="shared" ref="M488" si="118">SUM(L488*K488)</f>
        <v>0</v>
      </c>
      <c r="N488" s="136" t="s">
        <v>3847</v>
      </c>
    </row>
    <row r="489" spans="1:15" s="97" customFormat="1" outlineLevel="1">
      <c r="A489" s="163">
        <v>37551</v>
      </c>
      <c r="B489" s="82" t="s">
        <v>3323</v>
      </c>
      <c r="C489" s="35" t="s">
        <v>885</v>
      </c>
      <c r="D489" s="83" t="s">
        <v>886</v>
      </c>
      <c r="E489" s="341">
        <v>24</v>
      </c>
      <c r="F489" s="83" t="s">
        <v>279</v>
      </c>
      <c r="G489" s="36">
        <v>2020</v>
      </c>
      <c r="H489" s="36" t="s">
        <v>130</v>
      </c>
      <c r="I489" s="67">
        <v>50</v>
      </c>
      <c r="J489" s="7">
        <v>230</v>
      </c>
      <c r="K489" s="5">
        <f t="shared" si="116"/>
        <v>230</v>
      </c>
      <c r="L489" s="317"/>
      <c r="M489" s="5">
        <f t="shared" si="107"/>
        <v>0</v>
      </c>
      <c r="N489" s="133" t="s">
        <v>2052</v>
      </c>
    </row>
    <row r="490" spans="1:15" outlineLevel="1">
      <c r="A490" s="163">
        <v>37192</v>
      </c>
      <c r="B490" s="8" t="s">
        <v>2891</v>
      </c>
      <c r="C490" s="14"/>
      <c r="D490" s="83" t="s">
        <v>115</v>
      </c>
      <c r="E490" s="357">
        <v>160</v>
      </c>
      <c r="F490" s="8" t="s">
        <v>2892</v>
      </c>
      <c r="G490" s="46">
        <v>2023</v>
      </c>
      <c r="H490" s="46" t="s">
        <v>112</v>
      </c>
      <c r="I490" s="46">
        <v>26</v>
      </c>
      <c r="J490" s="7">
        <v>550</v>
      </c>
      <c r="K490" s="5">
        <f t="shared" si="116"/>
        <v>550</v>
      </c>
      <c r="L490" s="316"/>
      <c r="M490" s="5">
        <f t="shared" si="107"/>
        <v>0</v>
      </c>
      <c r="N490" s="38" t="s">
        <v>2893</v>
      </c>
    </row>
    <row r="491" spans="1:15" s="97" customFormat="1" outlineLevel="1">
      <c r="A491" s="163">
        <v>22332</v>
      </c>
      <c r="B491" s="86" t="s">
        <v>3650</v>
      </c>
      <c r="C491" s="54" t="s">
        <v>3652</v>
      </c>
      <c r="D491" s="148" t="s">
        <v>60</v>
      </c>
      <c r="E491" s="362">
        <v>72</v>
      </c>
      <c r="F491" s="86" t="s">
        <v>3108</v>
      </c>
      <c r="G491" s="49">
        <v>2024</v>
      </c>
      <c r="H491" s="49" t="s">
        <v>112</v>
      </c>
      <c r="I491" s="49">
        <v>16</v>
      </c>
      <c r="J491" s="12">
        <v>440</v>
      </c>
      <c r="K491" s="4">
        <f t="shared" si="116"/>
        <v>440</v>
      </c>
      <c r="L491" s="313"/>
      <c r="M491" s="4">
        <f t="shared" si="107"/>
        <v>0</v>
      </c>
      <c r="N491" s="228" t="s">
        <v>3651</v>
      </c>
    </row>
    <row r="492" spans="1:15" outlineLevel="1">
      <c r="A492" s="194">
        <v>44619</v>
      </c>
      <c r="B492" s="215" t="s">
        <v>2654</v>
      </c>
      <c r="C492" s="225" t="s">
        <v>2655</v>
      </c>
      <c r="D492" s="215" t="s">
        <v>2656</v>
      </c>
      <c r="E492" s="359">
        <v>64</v>
      </c>
      <c r="F492" s="215" t="s">
        <v>1965</v>
      </c>
      <c r="G492" s="216">
        <v>2022</v>
      </c>
      <c r="H492" s="216" t="s">
        <v>1936</v>
      </c>
      <c r="I492" s="216">
        <v>20</v>
      </c>
      <c r="J492" s="201">
        <v>580</v>
      </c>
      <c r="K492" s="179">
        <f t="shared" si="116"/>
        <v>580</v>
      </c>
      <c r="L492" s="316"/>
      <c r="M492" s="5">
        <f t="shared" si="107"/>
        <v>0</v>
      </c>
      <c r="N492" s="335" t="s">
        <v>2657</v>
      </c>
    </row>
    <row r="493" spans="1:15" s="97" customFormat="1" outlineLevel="1">
      <c r="A493" s="194">
        <v>30073</v>
      </c>
      <c r="B493" s="273" t="s">
        <v>3653</v>
      </c>
      <c r="C493" s="274" t="s">
        <v>2547</v>
      </c>
      <c r="D493" s="148" t="s">
        <v>60</v>
      </c>
      <c r="E493" s="362">
        <v>96</v>
      </c>
      <c r="F493" s="86" t="s">
        <v>3654</v>
      </c>
      <c r="G493" s="49">
        <v>2024</v>
      </c>
      <c r="H493" s="49" t="s">
        <v>112</v>
      </c>
      <c r="I493" s="49">
        <v>16</v>
      </c>
      <c r="J493" s="12">
        <v>450</v>
      </c>
      <c r="K493" s="4">
        <f t="shared" ref="K493" si="119">ROUND(J493*(1-$C$11/100),1)</f>
        <v>450</v>
      </c>
      <c r="L493" s="313"/>
      <c r="M493" s="4">
        <f t="shared" ref="M493" si="120">SUM(L493*K493)</f>
        <v>0</v>
      </c>
      <c r="N493" s="387" t="s">
        <v>3655</v>
      </c>
    </row>
    <row r="494" spans="1:15" s="102" customFormat="1" outlineLevel="1">
      <c r="A494" s="163">
        <v>42131</v>
      </c>
      <c r="B494" s="84" t="s">
        <v>3151</v>
      </c>
      <c r="C494" s="43"/>
      <c r="D494" s="83" t="s">
        <v>115</v>
      </c>
      <c r="E494" s="342">
        <v>64</v>
      </c>
      <c r="F494" s="148" t="s">
        <v>2741</v>
      </c>
      <c r="G494" s="44">
        <v>2024</v>
      </c>
      <c r="H494" s="44" t="s">
        <v>130</v>
      </c>
      <c r="I494" s="70">
        <v>25</v>
      </c>
      <c r="J494" s="12">
        <v>195</v>
      </c>
      <c r="K494" s="5">
        <f>ROUND(J494*(1-$C$11/100),1)</f>
        <v>195</v>
      </c>
      <c r="L494" s="313"/>
      <c r="M494" s="5">
        <f>SUM(L494*K494)</f>
        <v>0</v>
      </c>
      <c r="N494" s="136" t="s">
        <v>3152</v>
      </c>
      <c r="O494" s="97"/>
    </row>
    <row r="495" spans="1:15" s="95" customFormat="1" ht="15.75" outlineLevel="1" thickBot="1">
      <c r="A495" s="163">
        <v>44897</v>
      </c>
      <c r="B495" s="82" t="s">
        <v>2914</v>
      </c>
      <c r="C495" s="35" t="s">
        <v>1116</v>
      </c>
      <c r="D495" s="83" t="s">
        <v>45</v>
      </c>
      <c r="E495" s="341">
        <v>398</v>
      </c>
      <c r="F495" s="83" t="s">
        <v>248</v>
      </c>
      <c r="G495" s="36">
        <v>2023</v>
      </c>
      <c r="H495" s="36" t="s">
        <v>238</v>
      </c>
      <c r="I495" s="67">
        <v>14</v>
      </c>
      <c r="J495" s="7">
        <v>1025</v>
      </c>
      <c r="K495" s="5">
        <f>ROUND(J495*(1-$C$11/100),1)</f>
        <v>1025</v>
      </c>
      <c r="L495" s="316"/>
      <c r="M495" s="5">
        <f>SUM(L495*K495)</f>
        <v>0</v>
      </c>
      <c r="N495" s="133" t="s">
        <v>2915</v>
      </c>
      <c r="O495" s="3"/>
    </row>
    <row r="496" spans="1:15" s="95" customFormat="1" ht="16.5" outlineLevel="1" thickBot="1">
      <c r="A496" s="163"/>
      <c r="B496" s="114" t="s">
        <v>1614</v>
      </c>
      <c r="C496" s="43"/>
      <c r="D496" s="148"/>
      <c r="E496" s="342"/>
      <c r="F496" s="148"/>
      <c r="G496" s="44"/>
      <c r="H496" s="44"/>
      <c r="I496" s="70"/>
      <c r="J496" s="12"/>
      <c r="K496" s="4"/>
      <c r="L496" s="318"/>
      <c r="M496" s="5"/>
      <c r="N496" s="137"/>
      <c r="O496" s="97"/>
    </row>
    <row r="497" spans="1:15" outlineLevel="1">
      <c r="A497" s="163">
        <v>45047</v>
      </c>
      <c r="B497" s="82" t="s">
        <v>383</v>
      </c>
      <c r="C497" s="35"/>
      <c r="D497" s="83" t="s">
        <v>117</v>
      </c>
      <c r="E497" s="341">
        <v>32</v>
      </c>
      <c r="F497" s="83" t="s">
        <v>2741</v>
      </c>
      <c r="G497" s="36">
        <v>2023</v>
      </c>
      <c r="H497" s="36" t="s">
        <v>130</v>
      </c>
      <c r="I497" s="67">
        <v>120</v>
      </c>
      <c r="J497" s="7">
        <v>85</v>
      </c>
      <c r="K497" s="5">
        <f t="shared" ref="K497:K508" si="121">ROUND(J497*(1-$C$11/100),1)</f>
        <v>85</v>
      </c>
      <c r="L497" s="316"/>
      <c r="M497" s="5">
        <f t="shared" ref="M497:M511" si="122">SUM(L497*K497)</f>
        <v>0</v>
      </c>
      <c r="N497" s="133" t="s">
        <v>2921</v>
      </c>
      <c r="O497" s="95"/>
    </row>
    <row r="498" spans="1:15" s="97" customFormat="1" outlineLevel="1">
      <c r="A498" s="163">
        <v>42460</v>
      </c>
      <c r="B498" s="82" t="s">
        <v>2983</v>
      </c>
      <c r="C498" s="43"/>
      <c r="D498" s="83" t="s">
        <v>93</v>
      </c>
      <c r="E498" s="342">
        <v>40</v>
      </c>
      <c r="F498" s="198" t="s">
        <v>1400</v>
      </c>
      <c r="G498" s="44">
        <v>2019</v>
      </c>
      <c r="H498" s="44" t="s">
        <v>130</v>
      </c>
      <c r="I498" s="70">
        <v>50</v>
      </c>
      <c r="J498" s="12">
        <v>145</v>
      </c>
      <c r="K498" s="4">
        <f t="shared" si="121"/>
        <v>145</v>
      </c>
      <c r="L498" s="313"/>
      <c r="M498" s="4">
        <f t="shared" si="122"/>
        <v>0</v>
      </c>
      <c r="N498" s="136" t="s">
        <v>2984</v>
      </c>
      <c r="O498" s="102"/>
    </row>
    <row r="499" spans="1:15" s="97" customFormat="1" outlineLevel="1">
      <c r="A499" s="163">
        <v>39994</v>
      </c>
      <c r="B499" s="84" t="s">
        <v>3754</v>
      </c>
      <c r="C499" s="43"/>
      <c r="D499" s="148" t="s">
        <v>115</v>
      </c>
      <c r="E499" s="342">
        <v>64</v>
      </c>
      <c r="F499" s="148" t="s">
        <v>2741</v>
      </c>
      <c r="G499" s="44">
        <v>2024</v>
      </c>
      <c r="H499" s="44" t="s">
        <v>130</v>
      </c>
      <c r="I499" s="70">
        <v>25</v>
      </c>
      <c r="J499" s="12">
        <v>195</v>
      </c>
      <c r="K499" s="4">
        <f t="shared" si="121"/>
        <v>195</v>
      </c>
      <c r="L499" s="313"/>
      <c r="M499" s="4">
        <f t="shared" si="122"/>
        <v>0</v>
      </c>
      <c r="N499" s="136" t="s">
        <v>2921</v>
      </c>
      <c r="O499" s="102"/>
    </row>
    <row r="500" spans="1:15" s="97" customFormat="1" outlineLevel="1">
      <c r="A500" s="163">
        <v>4415</v>
      </c>
      <c r="B500" s="84" t="s">
        <v>4741</v>
      </c>
      <c r="C500" s="43"/>
      <c r="D500" s="148" t="s">
        <v>93</v>
      </c>
      <c r="E500" s="342">
        <v>28</v>
      </c>
      <c r="F500" s="148" t="s">
        <v>1957</v>
      </c>
      <c r="G500" s="44">
        <v>2019</v>
      </c>
      <c r="H500" s="44" t="s">
        <v>130</v>
      </c>
      <c r="I500" s="70">
        <v>100</v>
      </c>
      <c r="J500" s="12">
        <v>130</v>
      </c>
      <c r="K500" s="4">
        <f t="shared" si="121"/>
        <v>130</v>
      </c>
      <c r="L500" s="313"/>
      <c r="M500" s="4">
        <f t="shared" si="122"/>
        <v>0</v>
      </c>
      <c r="N500" s="136"/>
      <c r="O500" s="102"/>
    </row>
    <row r="501" spans="1:15" s="97" customFormat="1" outlineLevel="1">
      <c r="A501" s="163">
        <v>28299</v>
      </c>
      <c r="B501" s="84" t="s">
        <v>3678</v>
      </c>
      <c r="C501" s="43" t="s">
        <v>1392</v>
      </c>
      <c r="D501" s="148" t="s">
        <v>60</v>
      </c>
      <c r="E501" s="362">
        <v>72</v>
      </c>
      <c r="F501" s="86" t="s">
        <v>3654</v>
      </c>
      <c r="G501" s="49">
        <v>2024</v>
      </c>
      <c r="H501" s="49" t="s">
        <v>112</v>
      </c>
      <c r="I501" s="49">
        <v>16</v>
      </c>
      <c r="J501" s="12">
        <v>440</v>
      </c>
      <c r="K501" s="4">
        <f t="shared" si="121"/>
        <v>440</v>
      </c>
      <c r="L501" s="313"/>
      <c r="M501" s="4">
        <f t="shared" si="122"/>
        <v>0</v>
      </c>
      <c r="N501" s="387" t="s">
        <v>3679</v>
      </c>
      <c r="O501" s="102"/>
    </row>
    <row r="502" spans="1:15" outlineLevel="1">
      <c r="A502" s="163">
        <v>31943</v>
      </c>
      <c r="B502" s="82" t="s">
        <v>309</v>
      </c>
      <c r="C502" s="35" t="s">
        <v>3304</v>
      </c>
      <c r="D502" s="116" t="s">
        <v>93</v>
      </c>
      <c r="E502" s="341">
        <v>32</v>
      </c>
      <c r="F502" s="83" t="s">
        <v>34</v>
      </c>
      <c r="G502" s="36">
        <v>2023</v>
      </c>
      <c r="H502" s="36" t="s">
        <v>130</v>
      </c>
      <c r="I502" s="67">
        <v>50</v>
      </c>
      <c r="J502" s="7">
        <v>63</v>
      </c>
      <c r="K502" s="5">
        <f t="shared" si="121"/>
        <v>63</v>
      </c>
      <c r="L502" s="316"/>
      <c r="M502" s="5">
        <f t="shared" si="122"/>
        <v>0</v>
      </c>
      <c r="N502" s="133" t="s">
        <v>3305</v>
      </c>
    </row>
    <row r="503" spans="1:15" s="97" customFormat="1">
      <c r="A503" s="163">
        <v>42050</v>
      </c>
      <c r="B503" s="87" t="s">
        <v>309</v>
      </c>
      <c r="C503" s="39"/>
      <c r="D503" s="116" t="s">
        <v>93</v>
      </c>
      <c r="E503" s="355">
        <v>36</v>
      </c>
      <c r="F503" s="116" t="s">
        <v>1674</v>
      </c>
      <c r="G503" s="40">
        <v>2025</v>
      </c>
      <c r="H503" s="40" t="s">
        <v>130</v>
      </c>
      <c r="I503" s="69">
        <v>50</v>
      </c>
      <c r="J503" s="7">
        <v>150</v>
      </c>
      <c r="K503" s="5">
        <f t="shared" si="121"/>
        <v>150</v>
      </c>
      <c r="L503" s="317"/>
      <c r="M503" s="5">
        <f t="shared" si="122"/>
        <v>0</v>
      </c>
      <c r="N503" s="133" t="s">
        <v>3936</v>
      </c>
    </row>
    <row r="504" spans="1:15" s="97" customFormat="1">
      <c r="A504" s="163">
        <v>30050</v>
      </c>
      <c r="B504" s="87" t="s">
        <v>309</v>
      </c>
      <c r="C504" s="39"/>
      <c r="D504" s="116" t="s">
        <v>45</v>
      </c>
      <c r="E504" s="355">
        <v>80</v>
      </c>
      <c r="F504" s="116" t="s">
        <v>223</v>
      </c>
      <c r="G504" s="40">
        <v>2024</v>
      </c>
      <c r="H504" s="40" t="s">
        <v>2287</v>
      </c>
      <c r="I504" s="69">
        <v>12</v>
      </c>
      <c r="J504" s="7">
        <v>380</v>
      </c>
      <c r="K504" s="5">
        <f t="shared" si="121"/>
        <v>380</v>
      </c>
      <c r="L504" s="317"/>
      <c r="M504" s="5">
        <f t="shared" si="122"/>
        <v>0</v>
      </c>
      <c r="N504" s="133" t="s">
        <v>4821</v>
      </c>
    </row>
    <row r="505" spans="1:15" s="97" customFormat="1">
      <c r="A505" s="163">
        <v>32337</v>
      </c>
      <c r="B505" s="212" t="s">
        <v>309</v>
      </c>
      <c r="C505" s="235"/>
      <c r="D505" s="211" t="s">
        <v>93</v>
      </c>
      <c r="E505" s="363">
        <v>32</v>
      </c>
      <c r="F505" s="211" t="s">
        <v>3719</v>
      </c>
      <c r="G505" s="213">
        <v>2024</v>
      </c>
      <c r="H505" s="213" t="s">
        <v>130</v>
      </c>
      <c r="I505" s="283">
        <v>50</v>
      </c>
      <c r="J505" s="12">
        <v>104</v>
      </c>
      <c r="K505" s="4">
        <f t="shared" si="121"/>
        <v>104</v>
      </c>
      <c r="L505" s="318"/>
      <c r="M505" s="4">
        <f t="shared" si="122"/>
        <v>0</v>
      </c>
      <c r="N505" s="136"/>
    </row>
    <row r="506" spans="1:15" s="97" customFormat="1">
      <c r="A506" s="163">
        <v>37207</v>
      </c>
      <c r="B506" s="212" t="s">
        <v>3898</v>
      </c>
      <c r="C506" s="235"/>
      <c r="D506" s="211" t="s">
        <v>93</v>
      </c>
      <c r="E506" s="363">
        <v>32</v>
      </c>
      <c r="F506" s="211" t="s">
        <v>6</v>
      </c>
      <c r="G506" s="213">
        <v>2024</v>
      </c>
      <c r="H506" s="213" t="s">
        <v>130</v>
      </c>
      <c r="I506" s="283">
        <v>50</v>
      </c>
      <c r="J506" s="12">
        <v>105</v>
      </c>
      <c r="K506" s="4">
        <f t="shared" ref="K506:K507" si="123">ROUND(J506*(1-$C$11/100),1)</f>
        <v>105</v>
      </c>
      <c r="L506" s="318"/>
      <c r="M506" s="4">
        <f t="shared" ref="M506:M507" si="124">SUM(L506*K506)</f>
        <v>0</v>
      </c>
      <c r="N506" s="136" t="s">
        <v>3899</v>
      </c>
    </row>
    <row r="507" spans="1:15">
      <c r="A507" s="163">
        <v>37206</v>
      </c>
      <c r="B507" s="87" t="s">
        <v>4557</v>
      </c>
      <c r="C507" s="39"/>
      <c r="D507" s="116" t="s">
        <v>93</v>
      </c>
      <c r="E507" s="355">
        <v>32</v>
      </c>
      <c r="F507" s="116" t="s">
        <v>4558</v>
      </c>
      <c r="G507" s="40">
        <v>2025</v>
      </c>
      <c r="H507" s="40" t="s">
        <v>130</v>
      </c>
      <c r="I507" s="69">
        <v>50</v>
      </c>
      <c r="J507" s="7">
        <v>105</v>
      </c>
      <c r="K507" s="5">
        <f t="shared" si="123"/>
        <v>105</v>
      </c>
      <c r="L507" s="317"/>
      <c r="M507" s="5">
        <f t="shared" si="124"/>
        <v>0</v>
      </c>
      <c r="N507" s="133" t="s">
        <v>4559</v>
      </c>
    </row>
    <row r="508" spans="1:15">
      <c r="A508" s="163">
        <v>2135</v>
      </c>
      <c r="B508" s="87" t="s">
        <v>787</v>
      </c>
      <c r="C508" s="39"/>
      <c r="D508" s="116" t="s">
        <v>886</v>
      </c>
      <c r="E508" s="355">
        <v>14</v>
      </c>
      <c r="F508" s="116" t="s">
        <v>279</v>
      </c>
      <c r="G508" s="40">
        <v>2019</v>
      </c>
      <c r="H508" s="40" t="s">
        <v>130</v>
      </c>
      <c r="I508" s="69">
        <v>100</v>
      </c>
      <c r="J508" s="7">
        <v>140</v>
      </c>
      <c r="K508" s="5">
        <f t="shared" si="121"/>
        <v>140</v>
      </c>
      <c r="L508" s="317"/>
      <c r="M508" s="5">
        <f t="shared" si="122"/>
        <v>0</v>
      </c>
      <c r="N508" s="133" t="s">
        <v>3753</v>
      </c>
    </row>
    <row r="509" spans="1:15" outlineLevel="1">
      <c r="A509" s="194">
        <v>20877</v>
      </c>
      <c r="B509" s="196" t="s">
        <v>1759</v>
      </c>
      <c r="C509" s="197"/>
      <c r="D509" s="198" t="s">
        <v>1760</v>
      </c>
      <c r="E509" s="360">
        <v>50</v>
      </c>
      <c r="F509" s="198" t="s">
        <v>1400</v>
      </c>
      <c r="G509" s="199">
        <v>2023</v>
      </c>
      <c r="H509" s="199" t="s">
        <v>130</v>
      </c>
      <c r="I509" s="200">
        <v>50</v>
      </c>
      <c r="J509" s="201">
        <v>120</v>
      </c>
      <c r="K509" s="179">
        <f>ROUND(J509*(1-$C$11/100),1)</f>
        <v>120</v>
      </c>
      <c r="L509" s="327"/>
      <c r="M509" s="5">
        <f t="shared" si="122"/>
        <v>0</v>
      </c>
      <c r="N509" s="202" t="s">
        <v>1761</v>
      </c>
      <c r="O509" s="97"/>
    </row>
    <row r="510" spans="1:15" outlineLevel="1">
      <c r="A510" s="194">
        <v>43641</v>
      </c>
      <c r="B510" s="196" t="s">
        <v>2404</v>
      </c>
      <c r="C510" s="197" t="s">
        <v>1432</v>
      </c>
      <c r="D510" s="198" t="s">
        <v>185</v>
      </c>
      <c r="E510" s="360">
        <v>144</v>
      </c>
      <c r="F510" s="83" t="s">
        <v>1</v>
      </c>
      <c r="G510" s="199">
        <v>2022</v>
      </c>
      <c r="H510" s="199" t="s">
        <v>130</v>
      </c>
      <c r="I510" s="200">
        <v>20</v>
      </c>
      <c r="J510" s="201">
        <v>415</v>
      </c>
      <c r="K510" s="179">
        <f>ROUND(J510*(1-$C$11/100),1)</f>
        <v>415</v>
      </c>
      <c r="L510" s="327"/>
      <c r="M510" s="5">
        <f t="shared" si="122"/>
        <v>0</v>
      </c>
      <c r="N510" s="202" t="s">
        <v>2405</v>
      </c>
    </row>
    <row r="511" spans="1:15" s="94" customFormat="1" ht="15.75" outlineLevel="1" thickBot="1">
      <c r="A511" s="194">
        <v>44554</v>
      </c>
      <c r="B511" s="196" t="s">
        <v>2637</v>
      </c>
      <c r="C511" s="197" t="s">
        <v>2638</v>
      </c>
      <c r="D511" s="198" t="s">
        <v>185</v>
      </c>
      <c r="E511" s="360">
        <v>96</v>
      </c>
      <c r="F511" s="83" t="s">
        <v>1222</v>
      </c>
      <c r="G511" s="199">
        <v>2020</v>
      </c>
      <c r="H511" s="199" t="s">
        <v>130</v>
      </c>
      <c r="I511" s="200">
        <v>25</v>
      </c>
      <c r="J511" s="201">
        <v>290</v>
      </c>
      <c r="K511" s="179">
        <f>ROUND(J511*(1-$C$11/100),1)</f>
        <v>290</v>
      </c>
      <c r="L511" s="327"/>
      <c r="M511" s="5">
        <f t="shared" si="122"/>
        <v>0</v>
      </c>
      <c r="N511" s="202" t="s">
        <v>2639</v>
      </c>
      <c r="O511" s="3"/>
    </row>
    <row r="512" spans="1:15" s="94" customFormat="1" ht="16.5" outlineLevel="1" thickBot="1">
      <c r="A512" s="163"/>
      <c r="B512" s="114" t="s">
        <v>89</v>
      </c>
      <c r="C512" s="43"/>
      <c r="D512" s="148"/>
      <c r="E512" s="342"/>
      <c r="F512" s="83"/>
      <c r="G512" s="44"/>
      <c r="H512" s="44"/>
      <c r="I512" s="70"/>
      <c r="J512" s="12"/>
      <c r="K512" s="4"/>
      <c r="L512" s="322"/>
      <c r="M512" s="5"/>
      <c r="N512" s="136"/>
      <c r="O512" s="3"/>
    </row>
    <row r="513" spans="1:15" s="94" customFormat="1" outlineLevel="1">
      <c r="A513" s="163">
        <v>41897</v>
      </c>
      <c r="B513" s="8" t="s">
        <v>3040</v>
      </c>
      <c r="C513" s="14"/>
      <c r="D513" s="8" t="s">
        <v>3042</v>
      </c>
      <c r="E513" s="357"/>
      <c r="F513" s="8" t="s">
        <v>3041</v>
      </c>
      <c r="G513" s="46">
        <v>2020</v>
      </c>
      <c r="H513" s="46" t="s">
        <v>1936</v>
      </c>
      <c r="I513" s="67">
        <v>100</v>
      </c>
      <c r="J513" s="7">
        <v>100</v>
      </c>
      <c r="K513" s="5">
        <f>ROUND(J513*(1-$C$11/100),1)</f>
        <v>100</v>
      </c>
      <c r="L513" s="317"/>
      <c r="M513" s="5">
        <f t="shared" ref="M513:M559" si="125">SUM(L513*K513)</f>
        <v>0</v>
      </c>
      <c r="N513" s="135" t="s">
        <v>3043</v>
      </c>
      <c r="O513" s="3"/>
    </row>
    <row r="514" spans="1:15" s="271" customFormat="1" outlineLevel="1">
      <c r="A514" s="161">
        <v>31254</v>
      </c>
      <c r="B514" s="175" t="s">
        <v>3883</v>
      </c>
      <c r="C514" s="55" t="s">
        <v>3884</v>
      </c>
      <c r="D514" s="211" t="s">
        <v>93</v>
      </c>
      <c r="E514" s="354">
        <v>224</v>
      </c>
      <c r="F514" s="222" t="s">
        <v>377</v>
      </c>
      <c r="G514" s="220">
        <v>2025</v>
      </c>
      <c r="H514" s="29" t="s">
        <v>238</v>
      </c>
      <c r="I514" s="221">
        <v>24</v>
      </c>
      <c r="J514" s="12">
        <v>560</v>
      </c>
      <c r="K514" s="4">
        <f t="shared" ref="K514:K539" si="126">ROUND(J514*(1-$C$11/100),1)</f>
        <v>560</v>
      </c>
      <c r="L514" s="322"/>
      <c r="M514" s="4">
        <v>0</v>
      </c>
      <c r="N514" s="32" t="s">
        <v>3885</v>
      </c>
      <c r="O514" s="101"/>
    </row>
    <row r="515" spans="1:15" s="271" customFormat="1" outlineLevel="1">
      <c r="A515" s="161">
        <v>47144</v>
      </c>
      <c r="B515" s="175" t="s">
        <v>4584</v>
      </c>
      <c r="C515" s="55" t="s">
        <v>4585</v>
      </c>
      <c r="D515" s="211" t="s">
        <v>150</v>
      </c>
      <c r="E515" s="354">
        <v>88</v>
      </c>
      <c r="F515" s="148" t="s">
        <v>1</v>
      </c>
      <c r="G515" s="220">
        <v>2023</v>
      </c>
      <c r="H515" s="29" t="s">
        <v>238</v>
      </c>
      <c r="I515" s="221">
        <v>14</v>
      </c>
      <c r="J515" s="12">
        <v>635</v>
      </c>
      <c r="K515" s="4">
        <f t="shared" si="126"/>
        <v>635</v>
      </c>
      <c r="L515" s="322"/>
      <c r="M515" s="4">
        <v>0</v>
      </c>
      <c r="N515" s="32" t="s">
        <v>4586</v>
      </c>
      <c r="O515" s="97"/>
    </row>
    <row r="516" spans="1:15" s="203" customFormat="1" outlineLevel="1">
      <c r="A516" s="163">
        <v>33339</v>
      </c>
      <c r="B516" s="82" t="s">
        <v>341</v>
      </c>
      <c r="C516" s="35" t="s">
        <v>342</v>
      </c>
      <c r="D516" s="83" t="s">
        <v>45</v>
      </c>
      <c r="E516" s="341">
        <v>48</v>
      </c>
      <c r="F516" s="83" t="s">
        <v>153</v>
      </c>
      <c r="G516" s="36">
        <v>2014</v>
      </c>
      <c r="H516" s="36" t="s">
        <v>130</v>
      </c>
      <c r="I516" s="67">
        <v>50</v>
      </c>
      <c r="J516" s="7">
        <v>95</v>
      </c>
      <c r="K516" s="5">
        <f t="shared" si="126"/>
        <v>95</v>
      </c>
      <c r="L516" s="316"/>
      <c r="M516" s="5">
        <f t="shared" si="125"/>
        <v>0</v>
      </c>
      <c r="N516" s="133" t="s">
        <v>343</v>
      </c>
    </row>
    <row r="517" spans="1:15" s="203" customFormat="1" outlineLevel="1">
      <c r="A517" s="163">
        <v>45027</v>
      </c>
      <c r="B517" s="82" t="s">
        <v>2900</v>
      </c>
      <c r="C517" s="35" t="s">
        <v>2901</v>
      </c>
      <c r="D517" s="83" t="s">
        <v>115</v>
      </c>
      <c r="E517" s="341">
        <v>288</v>
      </c>
      <c r="F517" s="8" t="s">
        <v>507</v>
      </c>
      <c r="G517" s="36">
        <v>2023</v>
      </c>
      <c r="H517" s="36" t="s">
        <v>112</v>
      </c>
      <c r="I517" s="67">
        <v>16</v>
      </c>
      <c r="J517" s="7">
        <v>710</v>
      </c>
      <c r="K517" s="5">
        <f t="shared" si="126"/>
        <v>710</v>
      </c>
      <c r="L517" s="316"/>
      <c r="M517" s="5">
        <f t="shared" si="125"/>
        <v>0</v>
      </c>
      <c r="N517" s="133" t="s">
        <v>2344</v>
      </c>
    </row>
    <row r="518" spans="1:15" s="271" customFormat="1" outlineLevel="1">
      <c r="A518" s="163">
        <v>45540</v>
      </c>
      <c r="B518" s="84" t="s">
        <v>3405</v>
      </c>
      <c r="C518" s="43" t="s">
        <v>2827</v>
      </c>
      <c r="D518" s="148" t="s">
        <v>1533</v>
      </c>
      <c r="E518" s="342">
        <v>32</v>
      </c>
      <c r="F518" s="148" t="s">
        <v>507</v>
      </c>
      <c r="G518" s="44">
        <v>2024</v>
      </c>
      <c r="H518" s="44" t="s">
        <v>130</v>
      </c>
      <c r="I518" s="70">
        <v>50</v>
      </c>
      <c r="J518" s="12">
        <v>140</v>
      </c>
      <c r="K518" s="4">
        <f t="shared" si="126"/>
        <v>140</v>
      </c>
      <c r="L518" s="313"/>
      <c r="M518" s="4">
        <f t="shared" ref="M518" si="127">SUM(L518*K518)</f>
        <v>0</v>
      </c>
      <c r="N518" s="27" t="s">
        <v>3406</v>
      </c>
      <c r="O518" s="27"/>
    </row>
    <row r="519" spans="1:15" outlineLevel="1">
      <c r="A519" s="163">
        <v>35609</v>
      </c>
      <c r="B519" s="82" t="s">
        <v>678</v>
      </c>
      <c r="C519" s="35" t="s">
        <v>618</v>
      </c>
      <c r="D519" s="83" t="s">
        <v>175</v>
      </c>
      <c r="E519" s="341">
        <v>44</v>
      </c>
      <c r="F519" s="83" t="s">
        <v>619</v>
      </c>
      <c r="G519" s="36">
        <v>2015</v>
      </c>
      <c r="H519" s="36" t="s">
        <v>130</v>
      </c>
      <c r="I519" s="67">
        <v>100</v>
      </c>
      <c r="J519" s="7">
        <v>80</v>
      </c>
      <c r="K519" s="5">
        <f t="shared" si="126"/>
        <v>80</v>
      </c>
      <c r="L519" s="316"/>
      <c r="M519" s="5">
        <f t="shared" si="125"/>
        <v>0</v>
      </c>
      <c r="N519" s="133" t="s">
        <v>679</v>
      </c>
      <c r="O519" s="203"/>
    </row>
    <row r="520" spans="1:15" outlineLevel="1">
      <c r="A520" s="163">
        <v>35541</v>
      </c>
      <c r="B520" s="82" t="s">
        <v>3703</v>
      </c>
      <c r="C520" s="35" t="s">
        <v>307</v>
      </c>
      <c r="D520" s="83" t="s">
        <v>45</v>
      </c>
      <c r="E520" s="341">
        <v>64</v>
      </c>
      <c r="F520" s="83" t="s">
        <v>3174</v>
      </c>
      <c r="G520" s="36">
        <v>2024</v>
      </c>
      <c r="H520" s="36" t="s">
        <v>130</v>
      </c>
      <c r="I520" s="67">
        <v>15</v>
      </c>
      <c r="J520" s="7">
        <v>250</v>
      </c>
      <c r="K520" s="5">
        <f t="shared" si="126"/>
        <v>250</v>
      </c>
      <c r="L520" s="316"/>
      <c r="M520" s="5">
        <f t="shared" si="125"/>
        <v>0</v>
      </c>
      <c r="N520" s="133" t="s">
        <v>3704</v>
      </c>
      <c r="O520" s="271"/>
    </row>
    <row r="521" spans="1:15" outlineLevel="1">
      <c r="A521" s="163">
        <v>41302</v>
      </c>
      <c r="B521" s="82" t="s">
        <v>1782</v>
      </c>
      <c r="C521" s="35" t="s">
        <v>40</v>
      </c>
      <c r="D521" s="83" t="s">
        <v>115</v>
      </c>
      <c r="E521" s="341">
        <v>448</v>
      </c>
      <c r="F521" s="83" t="s">
        <v>1783</v>
      </c>
      <c r="G521" s="36">
        <v>2019</v>
      </c>
      <c r="H521" s="36" t="s">
        <v>238</v>
      </c>
      <c r="I521" s="67">
        <v>8</v>
      </c>
      <c r="J521" s="7">
        <v>670</v>
      </c>
      <c r="K521" s="5">
        <f t="shared" si="126"/>
        <v>670</v>
      </c>
      <c r="L521" s="331"/>
      <c r="M521" s="5">
        <f t="shared" si="125"/>
        <v>0</v>
      </c>
      <c r="N521" s="133" t="s">
        <v>1784</v>
      </c>
      <c r="O521" s="203"/>
    </row>
    <row r="522" spans="1:15" outlineLevel="1">
      <c r="A522" s="163">
        <v>45142</v>
      </c>
      <c r="B522" s="82" t="s">
        <v>2956</v>
      </c>
      <c r="C522" s="45" t="s">
        <v>2184</v>
      </c>
      <c r="D522" s="116" t="s">
        <v>2190</v>
      </c>
      <c r="E522" s="341">
        <v>46</v>
      </c>
      <c r="F522" s="83" t="s">
        <v>507</v>
      </c>
      <c r="G522" s="36">
        <v>2023</v>
      </c>
      <c r="H522" s="36" t="s">
        <v>130</v>
      </c>
      <c r="I522" s="67">
        <v>50</v>
      </c>
      <c r="J522" s="7">
        <v>170</v>
      </c>
      <c r="K522" s="5">
        <f t="shared" si="126"/>
        <v>170</v>
      </c>
      <c r="L522" s="331"/>
      <c r="M522" s="5">
        <f t="shared" si="125"/>
        <v>0</v>
      </c>
      <c r="N522" s="133" t="s">
        <v>2957</v>
      </c>
      <c r="O522" s="203"/>
    </row>
    <row r="523" spans="1:15" s="97" customFormat="1" outlineLevel="1">
      <c r="A523" s="163">
        <v>45898</v>
      </c>
      <c r="B523" s="84" t="s">
        <v>3806</v>
      </c>
      <c r="C523" s="55" t="s">
        <v>3807</v>
      </c>
      <c r="D523" s="211" t="s">
        <v>174</v>
      </c>
      <c r="E523" s="342">
        <v>32</v>
      </c>
      <c r="F523" s="148" t="s">
        <v>1222</v>
      </c>
      <c r="G523" s="44">
        <v>2024</v>
      </c>
      <c r="H523" s="44" t="s">
        <v>1936</v>
      </c>
      <c r="I523" s="70">
        <v>30</v>
      </c>
      <c r="J523" s="12">
        <v>495</v>
      </c>
      <c r="K523" s="4">
        <f t="shared" si="126"/>
        <v>495</v>
      </c>
      <c r="L523" s="333"/>
      <c r="M523" s="4">
        <f t="shared" si="125"/>
        <v>0</v>
      </c>
      <c r="N523" s="136" t="s">
        <v>3808</v>
      </c>
      <c r="O523" s="271"/>
    </row>
    <row r="524" spans="1:15" outlineLevel="1">
      <c r="A524" s="163">
        <v>31563</v>
      </c>
      <c r="B524" s="82" t="s">
        <v>3306</v>
      </c>
      <c r="C524" s="35" t="s">
        <v>3307</v>
      </c>
      <c r="D524" s="83" t="s">
        <v>185</v>
      </c>
      <c r="E524" s="341">
        <v>16</v>
      </c>
      <c r="F524" s="83" t="s">
        <v>1400</v>
      </c>
      <c r="G524" s="36">
        <v>2015</v>
      </c>
      <c r="H524" s="36" t="s">
        <v>130</v>
      </c>
      <c r="I524" s="67">
        <v>25</v>
      </c>
      <c r="J524" s="7">
        <v>110</v>
      </c>
      <c r="K524" s="5">
        <f t="shared" si="126"/>
        <v>110</v>
      </c>
      <c r="L524" s="331"/>
      <c r="M524" s="5">
        <f t="shared" si="125"/>
        <v>0</v>
      </c>
      <c r="N524" s="133" t="s">
        <v>3308</v>
      </c>
    </row>
    <row r="525" spans="1:15" s="97" customFormat="1" outlineLevel="1">
      <c r="A525" s="163">
        <v>47137</v>
      </c>
      <c r="B525" s="84" t="s">
        <v>4542</v>
      </c>
      <c r="C525" s="43" t="s">
        <v>3362</v>
      </c>
      <c r="D525" s="148" t="s">
        <v>185</v>
      </c>
      <c r="E525" s="342">
        <v>16</v>
      </c>
      <c r="F525" s="148" t="s">
        <v>1400</v>
      </c>
      <c r="G525" s="44">
        <v>2019</v>
      </c>
      <c r="H525" s="44" t="s">
        <v>130</v>
      </c>
      <c r="I525" s="70">
        <v>50</v>
      </c>
      <c r="J525" s="12">
        <v>150</v>
      </c>
      <c r="K525" s="4">
        <f t="shared" si="126"/>
        <v>150</v>
      </c>
      <c r="L525" s="333"/>
      <c r="M525" s="4">
        <f t="shared" si="125"/>
        <v>0</v>
      </c>
      <c r="N525" s="136" t="s">
        <v>4543</v>
      </c>
    </row>
    <row r="526" spans="1:15" outlineLevel="1">
      <c r="A526" s="163">
        <v>44482</v>
      </c>
      <c r="B526" s="82" t="s">
        <v>2823</v>
      </c>
      <c r="C526" s="35" t="s">
        <v>2824</v>
      </c>
      <c r="D526" s="83" t="s">
        <v>185</v>
      </c>
      <c r="E526" s="341">
        <v>16</v>
      </c>
      <c r="F526" s="83" t="s">
        <v>1400</v>
      </c>
      <c r="G526" s="36">
        <v>2016</v>
      </c>
      <c r="H526" s="36" t="s">
        <v>130</v>
      </c>
      <c r="I526" s="67">
        <v>50</v>
      </c>
      <c r="J526" s="7">
        <v>120</v>
      </c>
      <c r="K526" s="5">
        <f t="shared" si="126"/>
        <v>120</v>
      </c>
      <c r="L526" s="321"/>
      <c r="M526" s="5">
        <f t="shared" si="125"/>
        <v>0</v>
      </c>
      <c r="N526" s="133" t="s">
        <v>2825</v>
      </c>
      <c r="O526" s="97"/>
    </row>
    <row r="527" spans="1:15" outlineLevel="1">
      <c r="A527" s="163">
        <v>41119</v>
      </c>
      <c r="B527" s="8" t="s">
        <v>1626</v>
      </c>
      <c r="C527" s="14" t="s">
        <v>823</v>
      </c>
      <c r="D527" s="8" t="s">
        <v>174</v>
      </c>
      <c r="E527" s="357">
        <v>16</v>
      </c>
      <c r="F527" s="8" t="s">
        <v>507</v>
      </c>
      <c r="G527" s="46">
        <v>2019</v>
      </c>
      <c r="H527" s="46" t="s">
        <v>130</v>
      </c>
      <c r="I527" s="67">
        <v>60</v>
      </c>
      <c r="J527" s="7">
        <v>100</v>
      </c>
      <c r="K527" s="5">
        <f t="shared" si="126"/>
        <v>100</v>
      </c>
      <c r="L527" s="317"/>
      <c r="M527" s="5">
        <f t="shared" si="125"/>
        <v>0</v>
      </c>
      <c r="N527" s="135" t="s">
        <v>1627</v>
      </c>
    </row>
    <row r="528" spans="1:15" outlineLevel="1">
      <c r="A528" s="163">
        <v>43894</v>
      </c>
      <c r="B528" s="8" t="s">
        <v>4868</v>
      </c>
      <c r="C528" s="14" t="s">
        <v>4869</v>
      </c>
      <c r="D528" s="8" t="s">
        <v>174</v>
      </c>
      <c r="E528" s="357">
        <v>48</v>
      </c>
      <c r="F528" s="8" t="s">
        <v>2523</v>
      </c>
      <c r="G528" s="46">
        <v>2021</v>
      </c>
      <c r="H528" s="46" t="s">
        <v>238</v>
      </c>
      <c r="I528" s="67">
        <v>12</v>
      </c>
      <c r="J528" s="7">
        <v>420</v>
      </c>
      <c r="K528" s="5">
        <f t="shared" si="126"/>
        <v>420</v>
      </c>
      <c r="L528" s="317"/>
      <c r="M528" s="5">
        <f t="shared" si="125"/>
        <v>0</v>
      </c>
      <c r="N528" s="135" t="s">
        <v>4870</v>
      </c>
    </row>
    <row r="529" spans="1:15" s="97" customFormat="1" outlineLevel="1">
      <c r="A529" s="163">
        <v>31657</v>
      </c>
      <c r="B529" s="86" t="s">
        <v>3357</v>
      </c>
      <c r="C529" s="54" t="s">
        <v>391</v>
      </c>
      <c r="D529" s="86" t="s">
        <v>117</v>
      </c>
      <c r="E529" s="362">
        <v>640</v>
      </c>
      <c r="F529" s="86" t="s">
        <v>1226</v>
      </c>
      <c r="G529" s="49">
        <v>2024</v>
      </c>
      <c r="H529" s="49" t="s">
        <v>238</v>
      </c>
      <c r="I529" s="70">
        <v>16</v>
      </c>
      <c r="J529" s="12">
        <v>630</v>
      </c>
      <c r="K529" s="4">
        <f t="shared" si="126"/>
        <v>630</v>
      </c>
      <c r="L529" s="318"/>
      <c r="M529" s="4">
        <f t="shared" si="125"/>
        <v>0</v>
      </c>
      <c r="N529" s="137" t="s">
        <v>3358</v>
      </c>
    </row>
    <row r="530" spans="1:15" outlineLevel="1">
      <c r="A530" s="163">
        <v>30930</v>
      </c>
      <c r="B530" s="8" t="s">
        <v>4266</v>
      </c>
      <c r="C530" s="14" t="s">
        <v>4267</v>
      </c>
      <c r="D530" s="8" t="s">
        <v>174</v>
      </c>
      <c r="E530" s="357">
        <v>32</v>
      </c>
      <c r="F530" s="8" t="s">
        <v>4268</v>
      </c>
      <c r="G530" s="46">
        <v>2019</v>
      </c>
      <c r="H530" s="46" t="s">
        <v>130</v>
      </c>
      <c r="I530" s="67">
        <v>25</v>
      </c>
      <c r="J530" s="7">
        <v>130</v>
      </c>
      <c r="K530" s="5">
        <f t="shared" si="126"/>
        <v>130</v>
      </c>
      <c r="L530" s="317"/>
      <c r="M530" s="5">
        <f t="shared" si="125"/>
        <v>0</v>
      </c>
      <c r="N530" s="135" t="s">
        <v>4269</v>
      </c>
    </row>
    <row r="531" spans="1:15" outlineLevel="1">
      <c r="A531" s="163">
        <v>42508</v>
      </c>
      <c r="B531" s="8" t="s">
        <v>4871</v>
      </c>
      <c r="C531" s="14" t="s">
        <v>4872</v>
      </c>
      <c r="D531" s="8" t="s">
        <v>150</v>
      </c>
      <c r="E531" s="357">
        <v>32</v>
      </c>
      <c r="F531" s="8" t="s">
        <v>4873</v>
      </c>
      <c r="G531" s="46">
        <v>2021</v>
      </c>
      <c r="H531" s="46" t="s">
        <v>130</v>
      </c>
      <c r="I531" s="67">
        <v>20</v>
      </c>
      <c r="J531" s="7">
        <v>280</v>
      </c>
      <c r="K531" s="5">
        <f t="shared" si="126"/>
        <v>280</v>
      </c>
      <c r="L531" s="317"/>
      <c r="M531" s="5">
        <f t="shared" si="125"/>
        <v>0</v>
      </c>
      <c r="N531" s="135" t="s">
        <v>4874</v>
      </c>
    </row>
    <row r="532" spans="1:15" s="102" customFormat="1" outlineLevel="1">
      <c r="A532" s="163">
        <v>45343</v>
      </c>
      <c r="B532" s="84" t="s">
        <v>3182</v>
      </c>
      <c r="C532" s="43" t="s">
        <v>2827</v>
      </c>
      <c r="D532" s="148" t="s">
        <v>1533</v>
      </c>
      <c r="E532" s="342">
        <v>32</v>
      </c>
      <c r="F532" s="148" t="s">
        <v>507</v>
      </c>
      <c r="G532" s="44">
        <v>2024</v>
      </c>
      <c r="H532" s="44" t="s">
        <v>130</v>
      </c>
      <c r="I532" s="70">
        <v>50</v>
      </c>
      <c r="J532" s="12">
        <v>140</v>
      </c>
      <c r="K532" s="4">
        <f t="shared" ref="K532:K535" si="128">ROUND(J532*(1-$C$11/100),1)</f>
        <v>140</v>
      </c>
      <c r="L532" s="313"/>
      <c r="M532" s="4">
        <f t="shared" si="125"/>
        <v>0</v>
      </c>
      <c r="N532" s="27" t="s">
        <v>3183</v>
      </c>
      <c r="O532" s="97"/>
    </row>
    <row r="533" spans="1:15" s="102" customFormat="1" outlineLevel="1">
      <c r="A533" s="163">
        <v>45892</v>
      </c>
      <c r="B533" s="84" t="s">
        <v>3800</v>
      </c>
      <c r="C533" s="43" t="s">
        <v>3583</v>
      </c>
      <c r="D533" s="148" t="s">
        <v>1533</v>
      </c>
      <c r="E533" s="342">
        <v>64</v>
      </c>
      <c r="F533" s="148" t="s">
        <v>22</v>
      </c>
      <c r="G533" s="44">
        <v>2025</v>
      </c>
      <c r="H533" s="44" t="s">
        <v>130</v>
      </c>
      <c r="I533" s="70">
        <v>40</v>
      </c>
      <c r="J533" s="12">
        <v>249</v>
      </c>
      <c r="K533" s="4">
        <f t="shared" si="128"/>
        <v>249</v>
      </c>
      <c r="L533" s="313"/>
      <c r="M533" s="4">
        <f t="shared" si="125"/>
        <v>0</v>
      </c>
      <c r="N533" s="27" t="s">
        <v>3801</v>
      </c>
      <c r="O533" s="97"/>
    </row>
    <row r="534" spans="1:15" s="95" customFormat="1" outlineLevel="1">
      <c r="A534" s="163">
        <v>2845</v>
      </c>
      <c r="B534" s="82" t="s">
        <v>3309</v>
      </c>
      <c r="C534" s="35" t="s">
        <v>3310</v>
      </c>
      <c r="D534" s="83" t="s">
        <v>185</v>
      </c>
      <c r="E534" s="341">
        <v>48</v>
      </c>
      <c r="F534" s="83" t="s">
        <v>1400</v>
      </c>
      <c r="G534" s="36">
        <v>2019</v>
      </c>
      <c r="H534" s="36" t="s">
        <v>130</v>
      </c>
      <c r="I534" s="67">
        <v>40</v>
      </c>
      <c r="J534" s="7">
        <v>200</v>
      </c>
      <c r="K534" s="5">
        <f t="shared" si="128"/>
        <v>200</v>
      </c>
      <c r="L534" s="316"/>
      <c r="M534" s="5">
        <f t="shared" si="125"/>
        <v>0</v>
      </c>
      <c r="N534" s="26" t="s">
        <v>3311</v>
      </c>
      <c r="O534" s="3"/>
    </row>
    <row r="535" spans="1:15" s="95" customFormat="1" outlineLevel="1">
      <c r="A535" s="163">
        <v>41135</v>
      </c>
      <c r="B535" s="82" t="s">
        <v>4272</v>
      </c>
      <c r="C535" s="35" t="s">
        <v>95</v>
      </c>
      <c r="D535" s="83" t="s">
        <v>175</v>
      </c>
      <c r="E535" s="341">
        <v>32</v>
      </c>
      <c r="F535" s="83" t="s">
        <v>507</v>
      </c>
      <c r="G535" s="36">
        <v>2024</v>
      </c>
      <c r="H535" s="36" t="s">
        <v>130</v>
      </c>
      <c r="I535" s="67">
        <v>50</v>
      </c>
      <c r="J535" s="7">
        <v>140</v>
      </c>
      <c r="K535" s="5">
        <f t="shared" si="128"/>
        <v>140</v>
      </c>
      <c r="L535" s="316"/>
      <c r="M535" s="5">
        <f t="shared" si="125"/>
        <v>0</v>
      </c>
      <c r="N535" s="26" t="s">
        <v>4273</v>
      </c>
      <c r="O535" s="3"/>
    </row>
    <row r="536" spans="1:15" s="95" customFormat="1" outlineLevel="1">
      <c r="A536" s="163">
        <v>43853</v>
      </c>
      <c r="B536" s="82" t="s">
        <v>2465</v>
      </c>
      <c r="C536" s="35" t="s">
        <v>2466</v>
      </c>
      <c r="D536" s="83" t="s">
        <v>174</v>
      </c>
      <c r="E536" s="341">
        <v>32</v>
      </c>
      <c r="F536" s="83" t="s">
        <v>22</v>
      </c>
      <c r="G536" s="36">
        <v>2022</v>
      </c>
      <c r="H536" s="36" t="s">
        <v>130</v>
      </c>
      <c r="I536" s="67">
        <v>25</v>
      </c>
      <c r="J536" s="7">
        <v>138</v>
      </c>
      <c r="K536" s="5">
        <f t="shared" si="126"/>
        <v>138</v>
      </c>
      <c r="L536" s="317"/>
      <c r="M536" s="5">
        <f t="shared" si="125"/>
        <v>0</v>
      </c>
      <c r="N536" s="133" t="s">
        <v>2467</v>
      </c>
      <c r="O536" s="3"/>
    </row>
    <row r="537" spans="1:15" outlineLevel="1">
      <c r="A537" s="163">
        <v>40933</v>
      </c>
      <c r="B537" s="82" t="s">
        <v>1558</v>
      </c>
      <c r="C537" s="35" t="s">
        <v>823</v>
      </c>
      <c r="D537" s="83" t="s">
        <v>1533</v>
      </c>
      <c r="E537" s="341">
        <v>16</v>
      </c>
      <c r="F537" s="83" t="s">
        <v>507</v>
      </c>
      <c r="G537" s="36">
        <v>2018</v>
      </c>
      <c r="H537" s="36" t="s">
        <v>130</v>
      </c>
      <c r="I537" s="67">
        <v>40</v>
      </c>
      <c r="J537" s="7">
        <v>90</v>
      </c>
      <c r="K537" s="5">
        <f t="shared" si="126"/>
        <v>90</v>
      </c>
      <c r="L537" s="317"/>
      <c r="M537" s="5">
        <f t="shared" si="125"/>
        <v>0</v>
      </c>
      <c r="N537" s="133" t="s">
        <v>1559</v>
      </c>
    </row>
    <row r="538" spans="1:15" s="97" customFormat="1" outlineLevel="1">
      <c r="A538" s="163">
        <v>45344</v>
      </c>
      <c r="B538" s="84" t="s">
        <v>3180</v>
      </c>
      <c r="C538" s="43" t="s">
        <v>2184</v>
      </c>
      <c r="D538" s="148" t="s">
        <v>1533</v>
      </c>
      <c r="E538" s="342">
        <v>32</v>
      </c>
      <c r="F538" s="148" t="s">
        <v>507</v>
      </c>
      <c r="G538" s="44">
        <v>2024</v>
      </c>
      <c r="H538" s="44" t="s">
        <v>130</v>
      </c>
      <c r="I538" s="70">
        <v>50</v>
      </c>
      <c r="J538" s="12">
        <v>140</v>
      </c>
      <c r="K538" s="4">
        <f t="shared" si="126"/>
        <v>140</v>
      </c>
      <c r="L538" s="313"/>
      <c r="M538" s="4">
        <f t="shared" si="125"/>
        <v>0</v>
      </c>
      <c r="N538" s="27" t="s">
        <v>3181</v>
      </c>
    </row>
    <row r="539" spans="1:15" s="97" customFormat="1" outlineLevel="1">
      <c r="A539" s="163">
        <v>17871</v>
      </c>
      <c r="B539" s="82" t="s">
        <v>3999</v>
      </c>
      <c r="C539" s="35"/>
      <c r="D539" s="116" t="s">
        <v>174</v>
      </c>
      <c r="E539" s="341">
        <v>176</v>
      </c>
      <c r="F539" s="83" t="s">
        <v>1548</v>
      </c>
      <c r="G539" s="36">
        <v>2022</v>
      </c>
      <c r="H539" s="36" t="s">
        <v>112</v>
      </c>
      <c r="I539" s="67">
        <v>10</v>
      </c>
      <c r="J539" s="7">
        <v>530</v>
      </c>
      <c r="K539" s="5">
        <f t="shared" si="126"/>
        <v>530</v>
      </c>
      <c r="L539" s="316"/>
      <c r="M539" s="5">
        <f t="shared" si="125"/>
        <v>0</v>
      </c>
      <c r="N539" s="26" t="s">
        <v>4000</v>
      </c>
    </row>
    <row r="540" spans="1:15" outlineLevel="1">
      <c r="A540" s="161">
        <v>28899</v>
      </c>
      <c r="B540" s="80" t="s">
        <v>2631</v>
      </c>
      <c r="C540" s="45" t="s">
        <v>2632</v>
      </c>
      <c r="D540" s="83" t="s">
        <v>45</v>
      </c>
      <c r="E540" s="353">
        <v>72</v>
      </c>
      <c r="F540" s="191" t="s">
        <v>153</v>
      </c>
      <c r="G540" s="47">
        <v>2023</v>
      </c>
      <c r="H540" s="47" t="s">
        <v>130</v>
      </c>
      <c r="I540" s="71">
        <v>40</v>
      </c>
      <c r="J540" s="7">
        <v>190</v>
      </c>
      <c r="K540" s="5">
        <f t="shared" ref="K540:K546" si="129">ROUND(J540*(1-$C$11/100),1)</f>
        <v>190</v>
      </c>
      <c r="L540" s="317"/>
      <c r="M540" s="5">
        <f t="shared" si="125"/>
        <v>0</v>
      </c>
      <c r="N540" s="133" t="s">
        <v>3442</v>
      </c>
    </row>
    <row r="541" spans="1:15" outlineLevel="1">
      <c r="A541" s="161">
        <v>366</v>
      </c>
      <c r="B541" s="80" t="s">
        <v>4136</v>
      </c>
      <c r="C541" s="45" t="s">
        <v>4081</v>
      </c>
      <c r="D541" s="83" t="s">
        <v>45</v>
      </c>
      <c r="E541" s="353">
        <v>72</v>
      </c>
      <c r="F541" s="83" t="s">
        <v>1400</v>
      </c>
      <c r="G541" s="47">
        <v>2024</v>
      </c>
      <c r="H541" s="47" t="s">
        <v>130</v>
      </c>
      <c r="I541" s="71">
        <v>30</v>
      </c>
      <c r="J541" s="7">
        <v>250</v>
      </c>
      <c r="K541" s="5">
        <f t="shared" si="129"/>
        <v>250</v>
      </c>
      <c r="L541" s="317"/>
      <c r="M541" s="5">
        <f t="shared" si="125"/>
        <v>0</v>
      </c>
      <c r="N541" s="133" t="s">
        <v>4138</v>
      </c>
    </row>
    <row r="542" spans="1:15" outlineLevel="1">
      <c r="A542" s="161">
        <v>367</v>
      </c>
      <c r="B542" s="80" t="s">
        <v>4137</v>
      </c>
      <c r="C542" s="45" t="s">
        <v>4081</v>
      </c>
      <c r="D542" s="83" t="s">
        <v>45</v>
      </c>
      <c r="E542" s="353">
        <v>72</v>
      </c>
      <c r="F542" s="83" t="s">
        <v>1400</v>
      </c>
      <c r="G542" s="47">
        <v>2024</v>
      </c>
      <c r="H542" s="47" t="s">
        <v>130</v>
      </c>
      <c r="I542" s="71">
        <v>30</v>
      </c>
      <c r="J542" s="7">
        <v>250</v>
      </c>
      <c r="K542" s="5">
        <f t="shared" si="129"/>
        <v>250</v>
      </c>
      <c r="L542" s="317"/>
      <c r="M542" s="5">
        <f t="shared" si="125"/>
        <v>0</v>
      </c>
      <c r="N542" s="133" t="s">
        <v>4139</v>
      </c>
    </row>
    <row r="543" spans="1:15" s="97" customFormat="1" outlineLevel="1">
      <c r="A543" s="161">
        <v>42443</v>
      </c>
      <c r="B543" s="175" t="s">
        <v>4641</v>
      </c>
      <c r="C543" s="55" t="s">
        <v>3844</v>
      </c>
      <c r="D543" s="148" t="s">
        <v>45</v>
      </c>
      <c r="E543" s="354">
        <v>64</v>
      </c>
      <c r="F543" s="148" t="s">
        <v>153</v>
      </c>
      <c r="G543" s="220">
        <v>2025</v>
      </c>
      <c r="H543" s="220" t="s">
        <v>130</v>
      </c>
      <c r="I543" s="221">
        <v>50</v>
      </c>
      <c r="J543" s="12">
        <v>180</v>
      </c>
      <c r="K543" s="4">
        <f t="shared" si="129"/>
        <v>180</v>
      </c>
      <c r="L543" s="318"/>
      <c r="M543" s="4">
        <f t="shared" si="125"/>
        <v>0</v>
      </c>
      <c r="N543" s="136" t="s">
        <v>4642</v>
      </c>
    </row>
    <row r="544" spans="1:15" s="97" customFormat="1" outlineLevel="1">
      <c r="A544" s="161">
        <v>28164</v>
      </c>
      <c r="B544" s="175" t="s">
        <v>4828</v>
      </c>
      <c r="C544" s="55" t="s">
        <v>3844</v>
      </c>
      <c r="D544" s="148" t="s">
        <v>45</v>
      </c>
      <c r="E544" s="354">
        <v>48</v>
      </c>
      <c r="F544" s="148" t="s">
        <v>153</v>
      </c>
      <c r="G544" s="220">
        <v>2025</v>
      </c>
      <c r="H544" s="220" t="s">
        <v>130</v>
      </c>
      <c r="I544" s="221">
        <v>25</v>
      </c>
      <c r="J544" s="12">
        <v>150</v>
      </c>
      <c r="K544" s="4">
        <f t="shared" si="129"/>
        <v>150</v>
      </c>
      <c r="L544" s="318"/>
      <c r="M544" s="4">
        <f t="shared" si="125"/>
        <v>0</v>
      </c>
      <c r="N544" s="136" t="s">
        <v>4829</v>
      </c>
    </row>
    <row r="545" spans="1:14" outlineLevel="1">
      <c r="A545" s="161">
        <v>3677</v>
      </c>
      <c r="B545" s="80" t="s">
        <v>3443</v>
      </c>
      <c r="C545" s="45" t="s">
        <v>4081</v>
      </c>
      <c r="D545" s="83" t="s">
        <v>45</v>
      </c>
      <c r="E545" s="353">
        <v>72</v>
      </c>
      <c r="F545" s="83" t="s">
        <v>1400</v>
      </c>
      <c r="G545" s="47">
        <v>2024</v>
      </c>
      <c r="H545" s="47" t="s">
        <v>130</v>
      </c>
      <c r="I545" s="71">
        <v>30</v>
      </c>
      <c r="J545" s="7">
        <v>250</v>
      </c>
      <c r="K545" s="5">
        <f t="shared" ref="K545" si="130">ROUND(J545*(1-$C$11/100),1)</f>
        <v>250</v>
      </c>
      <c r="L545" s="317"/>
      <c r="M545" s="5">
        <f t="shared" ref="M545" si="131">SUM(L545*K545)</f>
        <v>0</v>
      </c>
      <c r="N545" s="133" t="s">
        <v>4082</v>
      </c>
    </row>
    <row r="546" spans="1:14" outlineLevel="1">
      <c r="A546" s="161">
        <v>27418</v>
      </c>
      <c r="B546" s="80" t="s">
        <v>3443</v>
      </c>
      <c r="C546" s="45" t="s">
        <v>1429</v>
      </c>
      <c r="D546" s="83" t="s">
        <v>45</v>
      </c>
      <c r="E546" s="353">
        <v>48</v>
      </c>
      <c r="F546" s="191" t="s">
        <v>153</v>
      </c>
      <c r="G546" s="47">
        <v>2023</v>
      </c>
      <c r="H546" s="47" t="s">
        <v>130</v>
      </c>
      <c r="I546" s="71">
        <v>40</v>
      </c>
      <c r="J546" s="7">
        <v>170</v>
      </c>
      <c r="K546" s="5">
        <f t="shared" si="129"/>
        <v>170</v>
      </c>
      <c r="L546" s="317"/>
      <c r="M546" s="5">
        <f t="shared" ref="M546" si="132">SUM(L546*K546)</f>
        <v>0</v>
      </c>
      <c r="N546" s="133" t="s">
        <v>3444</v>
      </c>
    </row>
    <row r="547" spans="1:14" outlineLevel="1">
      <c r="A547" s="161">
        <v>12373</v>
      </c>
      <c r="B547" s="80" t="s">
        <v>4083</v>
      </c>
      <c r="C547" s="45" t="s">
        <v>4081</v>
      </c>
      <c r="D547" s="83" t="s">
        <v>45</v>
      </c>
      <c r="E547" s="353">
        <v>64</v>
      </c>
      <c r="F547" s="83" t="s">
        <v>1400</v>
      </c>
      <c r="G547" s="47">
        <v>2024</v>
      </c>
      <c r="H547" s="47" t="s">
        <v>130</v>
      </c>
      <c r="I547" s="71">
        <v>30</v>
      </c>
      <c r="J547" s="7">
        <v>250</v>
      </c>
      <c r="K547" s="5">
        <f t="shared" ref="K547:K550" si="133">ROUND(J547*(1-$C$11/100),1)</f>
        <v>250</v>
      </c>
      <c r="L547" s="317"/>
      <c r="M547" s="5">
        <f t="shared" ref="M547:M550" si="134">SUM(L547*K547)</f>
        <v>0</v>
      </c>
      <c r="N547" s="133" t="s">
        <v>4084</v>
      </c>
    </row>
    <row r="548" spans="1:14" s="97" customFormat="1" outlineLevel="1">
      <c r="A548" s="161">
        <v>33343</v>
      </c>
      <c r="B548" s="175" t="s">
        <v>4551</v>
      </c>
      <c r="C548" s="55" t="s">
        <v>1429</v>
      </c>
      <c r="D548" s="148" t="s">
        <v>45</v>
      </c>
      <c r="E548" s="354">
        <v>64</v>
      </c>
      <c r="F548" s="148" t="s">
        <v>153</v>
      </c>
      <c r="G548" s="220">
        <v>2025</v>
      </c>
      <c r="H548" s="220" t="s">
        <v>130</v>
      </c>
      <c r="I548" s="221">
        <v>50</v>
      </c>
      <c r="J548" s="12">
        <v>210</v>
      </c>
      <c r="K548" s="4">
        <f t="shared" si="133"/>
        <v>210</v>
      </c>
      <c r="L548" s="318"/>
      <c r="M548" s="4">
        <f t="shared" si="134"/>
        <v>0</v>
      </c>
      <c r="N548" s="136" t="s">
        <v>4552</v>
      </c>
    </row>
    <row r="549" spans="1:14" s="97" customFormat="1" outlineLevel="1">
      <c r="A549" s="161">
        <v>31017</v>
      </c>
      <c r="B549" s="175" t="s">
        <v>4830</v>
      </c>
      <c r="C549" s="55" t="s">
        <v>3844</v>
      </c>
      <c r="D549" s="148" t="s">
        <v>45</v>
      </c>
      <c r="E549" s="354">
        <v>64</v>
      </c>
      <c r="F549" s="148" t="s">
        <v>153</v>
      </c>
      <c r="G549" s="220">
        <v>2025</v>
      </c>
      <c r="H549" s="220" t="s">
        <v>130</v>
      </c>
      <c r="I549" s="221">
        <v>25</v>
      </c>
      <c r="J549" s="12">
        <v>175</v>
      </c>
      <c r="K549" s="4">
        <f t="shared" ref="K549" si="135">ROUND(J549*(1-$C$11/100),1)</f>
        <v>175</v>
      </c>
      <c r="L549" s="318"/>
      <c r="M549" s="4">
        <f t="shared" ref="M549" si="136">SUM(L549*K549)</f>
        <v>0</v>
      </c>
      <c r="N549" s="136" t="s">
        <v>4831</v>
      </c>
    </row>
    <row r="550" spans="1:14" s="97" customFormat="1" outlineLevel="1">
      <c r="A550" s="161">
        <v>27421</v>
      </c>
      <c r="B550" s="175" t="s">
        <v>4553</v>
      </c>
      <c r="C550" s="55" t="s">
        <v>2632</v>
      </c>
      <c r="D550" s="148" t="s">
        <v>2632</v>
      </c>
      <c r="E550" s="354">
        <v>64</v>
      </c>
      <c r="F550" s="148" t="s">
        <v>153</v>
      </c>
      <c r="G550" s="220"/>
      <c r="H550" s="220" t="s">
        <v>130</v>
      </c>
      <c r="I550" s="221">
        <v>50</v>
      </c>
      <c r="J550" s="12">
        <v>210</v>
      </c>
      <c r="K550" s="4">
        <f t="shared" si="133"/>
        <v>210</v>
      </c>
      <c r="L550" s="318"/>
      <c r="M550" s="4">
        <f t="shared" si="134"/>
        <v>0</v>
      </c>
      <c r="N550" s="136" t="s">
        <v>4554</v>
      </c>
    </row>
    <row r="551" spans="1:14" outlineLevel="1">
      <c r="A551" s="163">
        <v>41994</v>
      </c>
      <c r="B551" s="82" t="s">
        <v>3841</v>
      </c>
      <c r="C551" s="45" t="s">
        <v>1373</v>
      </c>
      <c r="D551" s="83" t="s">
        <v>45</v>
      </c>
      <c r="E551" s="353">
        <v>48</v>
      </c>
      <c r="F551" s="191" t="s">
        <v>153</v>
      </c>
      <c r="G551" s="47">
        <v>2024</v>
      </c>
      <c r="H551" s="47" t="s">
        <v>130</v>
      </c>
      <c r="I551" s="71">
        <v>50</v>
      </c>
      <c r="J551" s="7">
        <v>150</v>
      </c>
      <c r="K551" s="5">
        <f t="shared" ref="K551:K554" si="137">ROUND(J551*(1-$C$11/100),1)</f>
        <v>150</v>
      </c>
      <c r="L551" s="317"/>
      <c r="M551" s="5">
        <f t="shared" ref="M551:M554" si="138">SUM(L551*K551)</f>
        <v>0</v>
      </c>
      <c r="N551" s="133" t="s">
        <v>3842</v>
      </c>
    </row>
    <row r="552" spans="1:14" s="97" customFormat="1" outlineLevel="1">
      <c r="A552" s="163">
        <v>45547</v>
      </c>
      <c r="B552" s="84" t="s">
        <v>4643</v>
      </c>
      <c r="C552" s="55" t="s">
        <v>4644</v>
      </c>
      <c r="D552" s="148" t="s">
        <v>45</v>
      </c>
      <c r="E552" s="354">
        <v>88</v>
      </c>
      <c r="F552" s="148" t="s">
        <v>153</v>
      </c>
      <c r="G552" s="220">
        <v>2025</v>
      </c>
      <c r="H552" s="220" t="s">
        <v>130</v>
      </c>
      <c r="I552" s="221">
        <v>50</v>
      </c>
      <c r="J552" s="12">
        <v>260</v>
      </c>
      <c r="K552" s="4">
        <f t="shared" si="137"/>
        <v>260</v>
      </c>
      <c r="L552" s="318"/>
      <c r="M552" s="4">
        <f t="shared" si="138"/>
        <v>0</v>
      </c>
      <c r="N552" s="136" t="s">
        <v>4645</v>
      </c>
    </row>
    <row r="553" spans="1:14" s="97" customFormat="1" outlineLevel="1">
      <c r="A553" s="163">
        <v>44818</v>
      </c>
      <c r="B553" s="84" t="s">
        <v>4646</v>
      </c>
      <c r="C553" s="55" t="s">
        <v>4647</v>
      </c>
      <c r="D553" s="148" t="s">
        <v>45</v>
      </c>
      <c r="E553" s="354">
        <v>48</v>
      </c>
      <c r="F553" s="148" t="s">
        <v>153</v>
      </c>
      <c r="G553" s="220">
        <v>2023</v>
      </c>
      <c r="H553" s="220" t="s">
        <v>130</v>
      </c>
      <c r="I553" s="221">
        <v>50</v>
      </c>
      <c r="J553" s="12">
        <v>150</v>
      </c>
      <c r="K553" s="4">
        <f t="shared" si="137"/>
        <v>150</v>
      </c>
      <c r="L553" s="318"/>
      <c r="M553" s="4">
        <f t="shared" si="138"/>
        <v>0</v>
      </c>
      <c r="N553" s="136" t="s">
        <v>4648</v>
      </c>
    </row>
    <row r="554" spans="1:14" s="97" customFormat="1" outlineLevel="1">
      <c r="A554" s="163">
        <v>42146</v>
      </c>
      <c r="B554" s="84" t="s">
        <v>4649</v>
      </c>
      <c r="C554" s="55" t="s">
        <v>166</v>
      </c>
      <c r="D554" s="148" t="s">
        <v>45</v>
      </c>
      <c r="E554" s="354">
        <v>56</v>
      </c>
      <c r="F554" s="148" t="s">
        <v>153</v>
      </c>
      <c r="G554" s="220">
        <v>2025</v>
      </c>
      <c r="H554" s="220" t="s">
        <v>130</v>
      </c>
      <c r="I554" s="221">
        <v>50</v>
      </c>
      <c r="J554" s="12">
        <v>160</v>
      </c>
      <c r="K554" s="4">
        <f t="shared" si="137"/>
        <v>160</v>
      </c>
      <c r="L554" s="318"/>
      <c r="M554" s="4">
        <f t="shared" si="138"/>
        <v>0</v>
      </c>
      <c r="N554" s="136" t="s">
        <v>4650</v>
      </c>
    </row>
    <row r="555" spans="1:14" outlineLevel="1">
      <c r="A555" s="163">
        <v>42444</v>
      </c>
      <c r="B555" s="82" t="s">
        <v>3843</v>
      </c>
      <c r="C555" s="45" t="s">
        <v>3844</v>
      </c>
      <c r="D555" s="83" t="s">
        <v>45</v>
      </c>
      <c r="E555" s="353">
        <v>56</v>
      </c>
      <c r="F555" s="191" t="s">
        <v>153</v>
      </c>
      <c r="G555" s="47">
        <v>2024</v>
      </c>
      <c r="H555" s="47" t="s">
        <v>130</v>
      </c>
      <c r="I555" s="71">
        <v>50</v>
      </c>
      <c r="J555" s="7">
        <v>135</v>
      </c>
      <c r="K555" s="5">
        <f t="shared" ref="K555" si="139">ROUND(J555*(1-$C$11/100),1)</f>
        <v>135</v>
      </c>
      <c r="L555" s="317"/>
      <c r="M555" s="5">
        <f t="shared" ref="M555" si="140">SUM(L555*K555)</f>
        <v>0</v>
      </c>
      <c r="N555" s="133" t="s">
        <v>3845</v>
      </c>
    </row>
    <row r="556" spans="1:14" outlineLevel="1">
      <c r="A556" s="163">
        <v>41902</v>
      </c>
      <c r="B556" s="82" t="s">
        <v>1922</v>
      </c>
      <c r="C556" s="35" t="s">
        <v>1923</v>
      </c>
      <c r="D556" s="83" t="s">
        <v>93</v>
      </c>
      <c r="E556" s="341">
        <v>272</v>
      </c>
      <c r="F556" s="83" t="s">
        <v>248</v>
      </c>
      <c r="G556" s="36">
        <v>2018</v>
      </c>
      <c r="H556" s="36" t="s">
        <v>238</v>
      </c>
      <c r="I556" s="67">
        <v>18</v>
      </c>
      <c r="J556" s="7">
        <v>240</v>
      </c>
      <c r="K556" s="5">
        <f t="shared" ref="K556:K572" si="141">ROUND(J556*(1-$C$11/100),1)</f>
        <v>240</v>
      </c>
      <c r="L556" s="317"/>
      <c r="M556" s="5">
        <f t="shared" si="125"/>
        <v>0</v>
      </c>
      <c r="N556" s="133" t="s">
        <v>1924</v>
      </c>
    </row>
    <row r="557" spans="1:14" s="97" customFormat="1" outlineLevel="1">
      <c r="A557" s="163">
        <v>37465</v>
      </c>
      <c r="B557" s="84" t="s">
        <v>3738</v>
      </c>
      <c r="C557" s="43"/>
      <c r="D557" s="148" t="s">
        <v>242</v>
      </c>
      <c r="E557" s="342">
        <v>48</v>
      </c>
      <c r="F557" s="148" t="s">
        <v>1353</v>
      </c>
      <c r="G557" s="44">
        <v>2024</v>
      </c>
      <c r="H557" s="44" t="s">
        <v>130</v>
      </c>
      <c r="I557" s="70">
        <v>20</v>
      </c>
      <c r="J557" s="12">
        <v>290</v>
      </c>
      <c r="K557" s="4">
        <f t="shared" si="141"/>
        <v>290</v>
      </c>
      <c r="L557" s="318"/>
      <c r="M557" s="5">
        <f t="shared" si="125"/>
        <v>0</v>
      </c>
      <c r="N557" s="136" t="s">
        <v>3739</v>
      </c>
    </row>
    <row r="558" spans="1:14" s="97" customFormat="1" outlineLevel="1">
      <c r="A558" s="163">
        <v>45925</v>
      </c>
      <c r="B558" s="84" t="s">
        <v>4401</v>
      </c>
      <c r="C558" s="43" t="s">
        <v>169</v>
      </c>
      <c r="D558" s="148" t="s">
        <v>115</v>
      </c>
      <c r="E558" s="342">
        <v>464</v>
      </c>
      <c r="F558" s="148" t="s">
        <v>248</v>
      </c>
      <c r="G558" s="44">
        <v>2024</v>
      </c>
      <c r="H558" s="44" t="s">
        <v>238</v>
      </c>
      <c r="I558" s="70">
        <v>14</v>
      </c>
      <c r="J558" s="12">
        <v>975</v>
      </c>
      <c r="K558" s="4">
        <f t="shared" si="141"/>
        <v>975</v>
      </c>
      <c r="L558" s="318"/>
      <c r="M558" s="5">
        <f t="shared" si="125"/>
        <v>0</v>
      </c>
      <c r="N558" s="136" t="s">
        <v>4402</v>
      </c>
    </row>
    <row r="559" spans="1:14" outlineLevel="1">
      <c r="A559" s="163">
        <v>45143</v>
      </c>
      <c r="B559" s="18" t="s">
        <v>2958</v>
      </c>
      <c r="C559" s="45" t="s">
        <v>2184</v>
      </c>
      <c r="D559" s="116" t="s">
        <v>2190</v>
      </c>
      <c r="E559" s="341">
        <v>32</v>
      </c>
      <c r="F559" s="83" t="s">
        <v>507</v>
      </c>
      <c r="G559" s="36">
        <v>2023</v>
      </c>
      <c r="H559" s="36" t="s">
        <v>130</v>
      </c>
      <c r="I559" s="67">
        <v>50</v>
      </c>
      <c r="J559" s="7">
        <v>140</v>
      </c>
      <c r="K559" s="5">
        <f t="shared" si="141"/>
        <v>140</v>
      </c>
      <c r="L559" s="331"/>
      <c r="M559" s="5">
        <f t="shared" si="125"/>
        <v>0</v>
      </c>
      <c r="N559" s="133" t="s">
        <v>2959</v>
      </c>
    </row>
    <row r="560" spans="1:14" outlineLevel="1">
      <c r="A560" s="163">
        <v>31623</v>
      </c>
      <c r="B560" s="82" t="s">
        <v>3086</v>
      </c>
      <c r="C560" s="35" t="s">
        <v>3087</v>
      </c>
      <c r="D560" s="83" t="s">
        <v>185</v>
      </c>
      <c r="E560" s="341">
        <v>16</v>
      </c>
      <c r="F560" s="83" t="s">
        <v>1400</v>
      </c>
      <c r="G560" s="36">
        <v>2011</v>
      </c>
      <c r="H560" s="36" t="s">
        <v>130</v>
      </c>
      <c r="I560" s="67">
        <v>50</v>
      </c>
      <c r="J560" s="7">
        <v>110</v>
      </c>
      <c r="K560" s="5">
        <f t="shared" si="141"/>
        <v>110</v>
      </c>
      <c r="L560" s="317"/>
      <c r="M560" s="5">
        <f t="shared" ref="M560:M594" si="142">SUM(L560*K560)</f>
        <v>0</v>
      </c>
      <c r="N560" s="133" t="s">
        <v>3088</v>
      </c>
    </row>
    <row r="561" spans="1:15" outlineLevel="1">
      <c r="A561" s="162">
        <v>37472</v>
      </c>
      <c r="B561" s="83" t="s">
        <v>867</v>
      </c>
      <c r="C561" s="19" t="s">
        <v>622</v>
      </c>
      <c r="D561" s="83" t="s">
        <v>242</v>
      </c>
      <c r="E561" s="343">
        <v>16</v>
      </c>
      <c r="F561" s="83" t="s">
        <v>6</v>
      </c>
      <c r="G561" s="31">
        <v>2016</v>
      </c>
      <c r="H561" s="31" t="s">
        <v>130</v>
      </c>
      <c r="I561" s="61">
        <v>100</v>
      </c>
      <c r="J561" s="11">
        <v>95</v>
      </c>
      <c r="K561" s="11">
        <f t="shared" si="141"/>
        <v>95</v>
      </c>
      <c r="L561" s="323"/>
      <c r="M561" s="5">
        <f t="shared" si="142"/>
        <v>0</v>
      </c>
      <c r="N561" s="31" t="s">
        <v>868</v>
      </c>
    </row>
    <row r="562" spans="1:15" outlineLevel="1">
      <c r="A562" s="163">
        <v>10876</v>
      </c>
      <c r="B562" s="87" t="s">
        <v>1075</v>
      </c>
      <c r="C562" s="45"/>
      <c r="D562" s="83" t="s">
        <v>114</v>
      </c>
      <c r="E562" s="353">
        <v>32</v>
      </c>
      <c r="F562" s="191" t="s">
        <v>225</v>
      </c>
      <c r="G562" s="47">
        <v>2017</v>
      </c>
      <c r="H562" s="47" t="s">
        <v>130</v>
      </c>
      <c r="I562" s="71">
        <v>50</v>
      </c>
      <c r="J562" s="7">
        <v>36</v>
      </c>
      <c r="K562" s="5">
        <f t="shared" si="141"/>
        <v>36</v>
      </c>
      <c r="L562" s="317"/>
      <c r="M562" s="5">
        <f t="shared" si="142"/>
        <v>0</v>
      </c>
      <c r="N562" s="133" t="s">
        <v>972</v>
      </c>
    </row>
    <row r="563" spans="1:15" outlineLevel="1">
      <c r="A563" s="163">
        <v>11155</v>
      </c>
      <c r="B563" s="87" t="s">
        <v>1076</v>
      </c>
      <c r="C563" s="45"/>
      <c r="D563" s="83" t="s">
        <v>114</v>
      </c>
      <c r="E563" s="353">
        <v>32</v>
      </c>
      <c r="F563" s="191" t="s">
        <v>225</v>
      </c>
      <c r="G563" s="47">
        <v>2017</v>
      </c>
      <c r="H563" s="47" t="s">
        <v>130</v>
      </c>
      <c r="I563" s="71">
        <v>50</v>
      </c>
      <c r="J563" s="7">
        <v>36</v>
      </c>
      <c r="K563" s="5">
        <f t="shared" si="141"/>
        <v>36</v>
      </c>
      <c r="L563" s="317"/>
      <c r="M563" s="5">
        <f t="shared" si="142"/>
        <v>0</v>
      </c>
      <c r="N563" s="135" t="s">
        <v>1042</v>
      </c>
    </row>
    <row r="564" spans="1:15" outlineLevel="1">
      <c r="A564" s="163">
        <v>1556</v>
      </c>
      <c r="B564" s="87" t="s">
        <v>1070</v>
      </c>
      <c r="C564" s="45"/>
      <c r="D564" s="83" t="s">
        <v>114</v>
      </c>
      <c r="E564" s="353">
        <v>32</v>
      </c>
      <c r="F564" s="191" t="s">
        <v>225</v>
      </c>
      <c r="G564" s="47">
        <v>2017</v>
      </c>
      <c r="H564" s="47" t="s">
        <v>130</v>
      </c>
      <c r="I564" s="71">
        <v>50</v>
      </c>
      <c r="J564" s="7">
        <v>36</v>
      </c>
      <c r="K564" s="5">
        <f t="shared" si="141"/>
        <v>36</v>
      </c>
      <c r="L564" s="316"/>
      <c r="M564" s="5">
        <f t="shared" si="142"/>
        <v>0</v>
      </c>
      <c r="N564" s="133" t="s">
        <v>890</v>
      </c>
    </row>
    <row r="565" spans="1:15" outlineLevel="1">
      <c r="A565" s="163">
        <v>2312</v>
      </c>
      <c r="B565" s="87" t="s">
        <v>1079</v>
      </c>
      <c r="C565" s="45"/>
      <c r="D565" s="83" t="s">
        <v>114</v>
      </c>
      <c r="E565" s="353">
        <v>32</v>
      </c>
      <c r="F565" s="191" t="s">
        <v>225</v>
      </c>
      <c r="G565" s="47">
        <v>2015</v>
      </c>
      <c r="H565" s="47" t="s">
        <v>130</v>
      </c>
      <c r="I565" s="71">
        <v>50</v>
      </c>
      <c r="J565" s="7">
        <v>36</v>
      </c>
      <c r="K565" s="5">
        <f t="shared" si="141"/>
        <v>36</v>
      </c>
      <c r="L565" s="317"/>
      <c r="M565" s="5">
        <f t="shared" si="142"/>
        <v>0</v>
      </c>
      <c r="N565" s="133" t="s">
        <v>707</v>
      </c>
    </row>
    <row r="566" spans="1:15" outlineLevel="1">
      <c r="A566" s="163">
        <v>793</v>
      </c>
      <c r="B566" s="82" t="s">
        <v>1068</v>
      </c>
      <c r="C566" s="35"/>
      <c r="D566" s="83" t="s">
        <v>114</v>
      </c>
      <c r="E566" s="341">
        <v>32</v>
      </c>
      <c r="F566" s="83" t="s">
        <v>225</v>
      </c>
      <c r="G566" s="36">
        <v>2017</v>
      </c>
      <c r="H566" s="36" t="s">
        <v>130</v>
      </c>
      <c r="I566" s="67">
        <v>50</v>
      </c>
      <c r="J566" s="7">
        <v>36</v>
      </c>
      <c r="K566" s="5">
        <f t="shared" si="141"/>
        <v>36</v>
      </c>
      <c r="L566" s="317"/>
      <c r="M566" s="5">
        <f t="shared" si="142"/>
        <v>0</v>
      </c>
      <c r="N566" s="133" t="s">
        <v>683</v>
      </c>
    </row>
    <row r="567" spans="1:15" outlineLevel="1">
      <c r="A567" s="163">
        <v>2604</v>
      </c>
      <c r="B567" s="82" t="s">
        <v>1074</v>
      </c>
      <c r="C567" s="35"/>
      <c r="D567" s="83" t="s">
        <v>114</v>
      </c>
      <c r="E567" s="341">
        <v>32</v>
      </c>
      <c r="F567" s="83" t="s">
        <v>225</v>
      </c>
      <c r="G567" s="36">
        <v>2017</v>
      </c>
      <c r="H567" s="36" t="s">
        <v>130</v>
      </c>
      <c r="I567" s="67">
        <v>50</v>
      </c>
      <c r="J567" s="7">
        <v>36</v>
      </c>
      <c r="K567" s="5">
        <f t="shared" si="141"/>
        <v>36</v>
      </c>
      <c r="L567" s="316"/>
      <c r="M567" s="5">
        <f t="shared" si="142"/>
        <v>0</v>
      </c>
      <c r="N567" s="141" t="s">
        <v>1082</v>
      </c>
    </row>
    <row r="568" spans="1:15" s="94" customFormat="1" outlineLevel="1">
      <c r="A568" s="163">
        <v>1812</v>
      </c>
      <c r="B568" s="82" t="s">
        <v>1069</v>
      </c>
      <c r="C568" s="35"/>
      <c r="D568" s="83" t="s">
        <v>45</v>
      </c>
      <c r="E568" s="341">
        <v>32</v>
      </c>
      <c r="F568" s="83" t="s">
        <v>225</v>
      </c>
      <c r="G568" s="36">
        <v>2017</v>
      </c>
      <c r="H568" s="36" t="s">
        <v>130</v>
      </c>
      <c r="I568" s="67">
        <v>50</v>
      </c>
      <c r="J568" s="7">
        <v>36</v>
      </c>
      <c r="K568" s="5">
        <f t="shared" si="141"/>
        <v>36</v>
      </c>
      <c r="L568" s="316"/>
      <c r="M568" s="5">
        <f t="shared" si="142"/>
        <v>0</v>
      </c>
      <c r="N568" s="133" t="s">
        <v>1081</v>
      </c>
      <c r="O568" s="3"/>
    </row>
    <row r="569" spans="1:15" s="94" customFormat="1" outlineLevel="1">
      <c r="A569" s="163">
        <v>11701</v>
      </c>
      <c r="B569" s="87" t="s">
        <v>1073</v>
      </c>
      <c r="C569" s="39"/>
      <c r="D569" s="83" t="s">
        <v>195</v>
      </c>
      <c r="E569" s="355">
        <v>32</v>
      </c>
      <c r="F569" s="116" t="s">
        <v>225</v>
      </c>
      <c r="G569" s="40">
        <v>2017</v>
      </c>
      <c r="H569" s="40" t="s">
        <v>130</v>
      </c>
      <c r="I569" s="40">
        <v>50</v>
      </c>
      <c r="J569" s="7">
        <v>36</v>
      </c>
      <c r="K569" s="5">
        <f t="shared" si="141"/>
        <v>36</v>
      </c>
      <c r="L569" s="316"/>
      <c r="M569" s="5">
        <f t="shared" si="142"/>
        <v>0</v>
      </c>
      <c r="N569" s="133" t="s">
        <v>1080</v>
      </c>
      <c r="O569" s="3"/>
    </row>
    <row r="570" spans="1:15" s="94" customFormat="1" outlineLevel="1">
      <c r="A570" s="163">
        <v>13265</v>
      </c>
      <c r="B570" s="87" t="s">
        <v>1071</v>
      </c>
      <c r="C570" s="39"/>
      <c r="D570" s="83" t="s">
        <v>114</v>
      </c>
      <c r="E570" s="355">
        <v>32</v>
      </c>
      <c r="F570" s="191" t="s">
        <v>225</v>
      </c>
      <c r="G570" s="40">
        <v>2017</v>
      </c>
      <c r="H570" s="40" t="s">
        <v>130</v>
      </c>
      <c r="I570" s="69">
        <v>50</v>
      </c>
      <c r="J570" s="7">
        <v>36</v>
      </c>
      <c r="K570" s="5">
        <f t="shared" si="141"/>
        <v>36</v>
      </c>
      <c r="L570" s="317"/>
      <c r="M570" s="5">
        <f t="shared" si="142"/>
        <v>0</v>
      </c>
      <c r="N570" s="133" t="s">
        <v>1043</v>
      </c>
      <c r="O570" s="3"/>
    </row>
    <row r="571" spans="1:15" s="94" customFormat="1" outlineLevel="1">
      <c r="A571" s="163">
        <v>17800</v>
      </c>
      <c r="B571" s="82" t="s">
        <v>1078</v>
      </c>
      <c r="C571" s="35"/>
      <c r="D571" s="83" t="s">
        <v>114</v>
      </c>
      <c r="E571" s="341">
        <v>32</v>
      </c>
      <c r="F571" s="83" t="s">
        <v>225</v>
      </c>
      <c r="G571" s="36">
        <v>2017</v>
      </c>
      <c r="H571" s="36" t="s">
        <v>130</v>
      </c>
      <c r="I571" s="67">
        <v>50</v>
      </c>
      <c r="J571" s="7">
        <v>36</v>
      </c>
      <c r="K571" s="5">
        <f t="shared" si="141"/>
        <v>36</v>
      </c>
      <c r="L571" s="317"/>
      <c r="M571" s="5">
        <f t="shared" si="142"/>
        <v>0</v>
      </c>
      <c r="N571" s="133" t="s">
        <v>1083</v>
      </c>
      <c r="O571" s="3"/>
    </row>
    <row r="572" spans="1:15" s="94" customFormat="1" outlineLevel="1">
      <c r="A572" s="163">
        <v>31812</v>
      </c>
      <c r="B572" s="82" t="s">
        <v>1077</v>
      </c>
      <c r="C572" s="35"/>
      <c r="D572" s="83" t="s">
        <v>114</v>
      </c>
      <c r="E572" s="341">
        <v>32</v>
      </c>
      <c r="F572" s="83" t="s">
        <v>225</v>
      </c>
      <c r="G572" s="36">
        <v>2015</v>
      </c>
      <c r="H572" s="36" t="s">
        <v>130</v>
      </c>
      <c r="I572" s="67">
        <v>50</v>
      </c>
      <c r="J572" s="7">
        <v>36</v>
      </c>
      <c r="K572" s="5">
        <f t="shared" si="141"/>
        <v>36</v>
      </c>
      <c r="L572" s="317"/>
      <c r="M572" s="5">
        <f t="shared" si="142"/>
        <v>0</v>
      </c>
      <c r="N572" s="133" t="s">
        <v>945</v>
      </c>
    </row>
    <row r="573" spans="1:15" outlineLevel="1">
      <c r="A573" s="162">
        <v>37266</v>
      </c>
      <c r="B573" s="9" t="s">
        <v>1072</v>
      </c>
      <c r="D573" s="83" t="s">
        <v>114</v>
      </c>
      <c r="E573" s="343">
        <v>32</v>
      </c>
      <c r="F573" s="83" t="s">
        <v>225</v>
      </c>
      <c r="G573" s="31">
        <v>2016</v>
      </c>
      <c r="H573" s="31" t="s">
        <v>130</v>
      </c>
      <c r="I573" s="61">
        <v>50</v>
      </c>
      <c r="J573" s="7">
        <v>36</v>
      </c>
      <c r="K573" s="11">
        <f t="shared" ref="K573:K597" si="143">ROUND(J573*(1-$C$11/100),1)</f>
        <v>36</v>
      </c>
      <c r="L573" s="323"/>
      <c r="M573" s="5">
        <f t="shared" si="142"/>
        <v>0</v>
      </c>
      <c r="N573" s="31" t="s">
        <v>805</v>
      </c>
      <c r="O573" s="94"/>
    </row>
    <row r="574" spans="1:15" outlineLevel="1">
      <c r="A574" s="162">
        <v>32686</v>
      </c>
      <c r="B574" s="9" t="s">
        <v>4544</v>
      </c>
      <c r="C574" s="19" t="s">
        <v>4545</v>
      </c>
      <c r="D574" s="83" t="s">
        <v>45</v>
      </c>
      <c r="E574" s="343">
        <v>64</v>
      </c>
      <c r="F574" s="83" t="s">
        <v>3174</v>
      </c>
      <c r="G574" s="31">
        <v>2024</v>
      </c>
      <c r="H574" s="31" t="s">
        <v>130</v>
      </c>
      <c r="I574" s="61">
        <v>30</v>
      </c>
      <c r="J574" s="7">
        <v>250</v>
      </c>
      <c r="K574" s="11">
        <f t="shared" si="143"/>
        <v>250</v>
      </c>
      <c r="L574" s="323"/>
      <c r="M574" s="5">
        <f t="shared" si="142"/>
        <v>0</v>
      </c>
      <c r="N574" s="31" t="s">
        <v>4546</v>
      </c>
      <c r="O574" s="94"/>
    </row>
    <row r="575" spans="1:15" outlineLevel="1">
      <c r="A575" s="162">
        <v>45145</v>
      </c>
      <c r="B575" s="234" t="s">
        <v>4587</v>
      </c>
      <c r="C575" s="248" t="s">
        <v>4585</v>
      </c>
      <c r="D575" s="148" t="s">
        <v>93</v>
      </c>
      <c r="E575" s="350">
        <v>144</v>
      </c>
      <c r="F575" s="148" t="s">
        <v>1</v>
      </c>
      <c r="G575" s="32">
        <v>2025</v>
      </c>
      <c r="H575" s="32" t="s">
        <v>238</v>
      </c>
      <c r="I575" s="249">
        <v>30</v>
      </c>
      <c r="J575" s="12">
        <v>470</v>
      </c>
      <c r="K575" s="185">
        <f t="shared" si="143"/>
        <v>470</v>
      </c>
      <c r="L575" s="322"/>
      <c r="M575" s="4">
        <f t="shared" si="142"/>
        <v>0</v>
      </c>
      <c r="N575" s="32" t="s">
        <v>4588</v>
      </c>
      <c r="O575" s="94"/>
    </row>
    <row r="576" spans="1:15" s="101" customFormat="1" outlineLevel="1">
      <c r="A576" s="163">
        <v>40674</v>
      </c>
      <c r="B576" s="84" t="s">
        <v>1490</v>
      </c>
      <c r="C576" s="43" t="s">
        <v>1423</v>
      </c>
      <c r="D576" s="148" t="s">
        <v>45</v>
      </c>
      <c r="E576" s="342">
        <v>896</v>
      </c>
      <c r="F576" s="148" t="s">
        <v>248</v>
      </c>
      <c r="G576" s="44">
        <v>2024</v>
      </c>
      <c r="H576" s="44" t="s">
        <v>238</v>
      </c>
      <c r="I576" s="70">
        <v>6</v>
      </c>
      <c r="J576" s="12">
        <v>1570</v>
      </c>
      <c r="K576" s="4">
        <f t="shared" si="143"/>
        <v>1570</v>
      </c>
      <c r="L576" s="318"/>
      <c r="M576" s="4">
        <f t="shared" si="142"/>
        <v>0</v>
      </c>
      <c r="N576" s="136" t="s">
        <v>3194</v>
      </c>
    </row>
    <row r="577" spans="1:15" s="101" customFormat="1" outlineLevel="1">
      <c r="A577" s="163">
        <v>45571</v>
      </c>
      <c r="B577" s="82" t="s">
        <v>4077</v>
      </c>
      <c r="C577" s="35" t="s">
        <v>169</v>
      </c>
      <c r="D577" s="83" t="s">
        <v>150</v>
      </c>
      <c r="E577" s="341">
        <v>816</v>
      </c>
      <c r="F577" s="83" t="s">
        <v>1</v>
      </c>
      <c r="G577" s="36">
        <v>2023</v>
      </c>
      <c r="H577" s="36" t="s">
        <v>238</v>
      </c>
      <c r="I577" s="67">
        <v>3</v>
      </c>
      <c r="J577" s="7">
        <v>2000</v>
      </c>
      <c r="K577" s="5">
        <f t="shared" si="143"/>
        <v>2000</v>
      </c>
      <c r="L577" s="317"/>
      <c r="M577" s="5">
        <f t="shared" si="142"/>
        <v>0</v>
      </c>
      <c r="N577" s="133" t="s">
        <v>4078</v>
      </c>
    </row>
    <row r="578" spans="1:15" s="94" customFormat="1" outlineLevel="1">
      <c r="A578" s="163">
        <v>41642</v>
      </c>
      <c r="B578" s="82" t="s">
        <v>3516</v>
      </c>
      <c r="C578" s="35" t="s">
        <v>95</v>
      </c>
      <c r="D578" s="83" t="s">
        <v>150</v>
      </c>
      <c r="E578" s="341">
        <v>64</v>
      </c>
      <c r="F578" s="83" t="s">
        <v>507</v>
      </c>
      <c r="G578" s="36">
        <v>2024</v>
      </c>
      <c r="H578" s="36" t="s">
        <v>130</v>
      </c>
      <c r="I578" s="67">
        <v>25</v>
      </c>
      <c r="J578" s="7">
        <v>300</v>
      </c>
      <c r="K578" s="5">
        <f t="shared" si="143"/>
        <v>300</v>
      </c>
      <c r="L578" s="331"/>
      <c r="M578" s="5">
        <f t="shared" si="142"/>
        <v>0</v>
      </c>
      <c r="N578" s="133" t="s">
        <v>3517</v>
      </c>
    </row>
    <row r="579" spans="1:15" s="94" customFormat="1" outlineLevel="1">
      <c r="A579" s="161">
        <v>41194</v>
      </c>
      <c r="B579" s="9" t="s">
        <v>2858</v>
      </c>
      <c r="C579" s="19" t="s">
        <v>400</v>
      </c>
      <c r="D579" s="9" t="s">
        <v>1406</v>
      </c>
      <c r="E579" s="343">
        <v>16</v>
      </c>
      <c r="F579" s="83" t="s">
        <v>1400</v>
      </c>
      <c r="G579" s="31">
        <v>2018</v>
      </c>
      <c r="H579" s="31" t="s">
        <v>130</v>
      </c>
      <c r="I579" s="31">
        <v>50</v>
      </c>
      <c r="J579" s="11">
        <v>90</v>
      </c>
      <c r="K579" s="5">
        <f t="shared" si="143"/>
        <v>90</v>
      </c>
      <c r="L579" s="317"/>
      <c r="M579" s="5">
        <f t="shared" si="142"/>
        <v>0</v>
      </c>
      <c r="N579" s="133" t="s">
        <v>2859</v>
      </c>
    </row>
    <row r="580" spans="1:15" s="94" customFormat="1" outlineLevel="1">
      <c r="A580" s="161">
        <v>35317</v>
      </c>
      <c r="B580" s="9" t="s">
        <v>3312</v>
      </c>
      <c r="C580" s="19" t="s">
        <v>3313</v>
      </c>
      <c r="D580" s="83" t="s">
        <v>185</v>
      </c>
      <c r="E580" s="343">
        <v>16</v>
      </c>
      <c r="F580" s="83" t="s">
        <v>1400</v>
      </c>
      <c r="G580" s="31">
        <v>2017</v>
      </c>
      <c r="H580" s="31" t="s">
        <v>130</v>
      </c>
      <c r="I580" s="31">
        <v>50</v>
      </c>
      <c r="J580" s="11">
        <v>110</v>
      </c>
      <c r="K580" s="5">
        <f t="shared" si="143"/>
        <v>110</v>
      </c>
      <c r="L580" s="317"/>
      <c r="M580" s="5">
        <f t="shared" si="142"/>
        <v>0</v>
      </c>
      <c r="N580" s="133" t="s">
        <v>3314</v>
      </c>
    </row>
    <row r="581" spans="1:15" s="98" customFormat="1" outlineLevel="1">
      <c r="A581" s="161">
        <v>45355</v>
      </c>
      <c r="B581" s="9" t="s">
        <v>3207</v>
      </c>
      <c r="C581" s="19" t="s">
        <v>3208</v>
      </c>
      <c r="D581" s="83" t="s">
        <v>110</v>
      </c>
      <c r="E581" s="343">
        <v>20</v>
      </c>
      <c r="F581" s="83" t="s">
        <v>1400</v>
      </c>
      <c r="G581" s="31">
        <v>2023</v>
      </c>
      <c r="H581" s="31" t="s">
        <v>130</v>
      </c>
      <c r="I581" s="31">
        <v>40</v>
      </c>
      <c r="J581" s="11">
        <v>275</v>
      </c>
      <c r="K581" s="5">
        <f t="shared" si="143"/>
        <v>275</v>
      </c>
      <c r="L581" s="317"/>
      <c r="M581" s="5">
        <f t="shared" si="142"/>
        <v>0</v>
      </c>
      <c r="N581" s="133" t="s">
        <v>3209</v>
      </c>
      <c r="O581" s="94"/>
    </row>
    <row r="582" spans="1:15" s="98" customFormat="1" outlineLevel="1">
      <c r="A582" s="163">
        <v>43146</v>
      </c>
      <c r="B582" s="82" t="s">
        <v>3210</v>
      </c>
      <c r="C582" s="35" t="s">
        <v>1404</v>
      </c>
      <c r="D582" s="83" t="s">
        <v>242</v>
      </c>
      <c r="E582" s="341">
        <v>10</v>
      </c>
      <c r="F582" s="83" t="s">
        <v>1400</v>
      </c>
      <c r="G582" s="36">
        <v>2015</v>
      </c>
      <c r="H582" s="36" t="s">
        <v>130</v>
      </c>
      <c r="I582" s="67">
        <v>30</v>
      </c>
      <c r="J582" s="7">
        <v>300</v>
      </c>
      <c r="K582" s="5">
        <f t="shared" si="143"/>
        <v>300</v>
      </c>
      <c r="L582" s="316"/>
      <c r="M582" s="5">
        <f t="shared" si="142"/>
        <v>0</v>
      </c>
      <c r="N582" s="26" t="s">
        <v>3211</v>
      </c>
      <c r="O582" s="94"/>
    </row>
    <row r="583" spans="1:15" s="98" customFormat="1" outlineLevel="1">
      <c r="A583" s="163">
        <v>44483</v>
      </c>
      <c r="B583" s="82" t="s">
        <v>3732</v>
      </c>
      <c r="C583" s="35" t="s">
        <v>3733</v>
      </c>
      <c r="D583" s="83" t="s">
        <v>185</v>
      </c>
      <c r="E583" s="341">
        <v>16</v>
      </c>
      <c r="F583" s="83" t="s">
        <v>1400</v>
      </c>
      <c r="G583" s="36">
        <v>2016</v>
      </c>
      <c r="H583" s="36" t="s">
        <v>130</v>
      </c>
      <c r="I583" s="67">
        <v>50</v>
      </c>
      <c r="J583" s="7">
        <v>120</v>
      </c>
      <c r="K583" s="5">
        <f t="shared" ref="K583" si="144">ROUND(J583*(1-$C$11/100),1)</f>
        <v>120</v>
      </c>
      <c r="L583" s="316"/>
      <c r="M583" s="5">
        <f t="shared" ref="M583" si="145">SUM(L583*K583)</f>
        <v>0</v>
      </c>
      <c r="N583" s="26" t="s">
        <v>3734</v>
      </c>
      <c r="O583" s="94"/>
    </row>
    <row r="584" spans="1:15" s="94" customFormat="1" outlineLevel="1">
      <c r="A584" s="163">
        <v>33057</v>
      </c>
      <c r="B584" s="82" t="s">
        <v>1402</v>
      </c>
      <c r="C584" s="35" t="s">
        <v>1404</v>
      </c>
      <c r="D584" s="83" t="s">
        <v>185</v>
      </c>
      <c r="E584" s="341">
        <v>16</v>
      </c>
      <c r="F584" s="83" t="s">
        <v>1403</v>
      </c>
      <c r="G584" s="36">
        <v>2012</v>
      </c>
      <c r="H584" s="36" t="s">
        <v>130</v>
      </c>
      <c r="I584" s="67">
        <v>50</v>
      </c>
      <c r="J584" s="7">
        <v>110</v>
      </c>
      <c r="K584" s="5">
        <f t="shared" si="143"/>
        <v>110</v>
      </c>
      <c r="L584" s="316"/>
      <c r="M584" s="5">
        <f t="shared" si="142"/>
        <v>0</v>
      </c>
      <c r="N584" s="26" t="s">
        <v>199</v>
      </c>
      <c r="O584" s="98"/>
    </row>
    <row r="585" spans="1:15" s="94" customFormat="1" outlineLevel="1">
      <c r="A585" s="163">
        <v>45171</v>
      </c>
      <c r="B585" s="82" t="s">
        <v>2975</v>
      </c>
      <c r="C585" s="35" t="s">
        <v>2184</v>
      </c>
      <c r="D585" s="83" t="s">
        <v>1533</v>
      </c>
      <c r="E585" s="341">
        <v>32</v>
      </c>
      <c r="F585" s="83" t="s">
        <v>507</v>
      </c>
      <c r="G585" s="36">
        <v>2023</v>
      </c>
      <c r="H585" s="36" t="s">
        <v>130</v>
      </c>
      <c r="I585" s="67">
        <v>50</v>
      </c>
      <c r="J585" s="7">
        <v>140</v>
      </c>
      <c r="K585" s="5">
        <f t="shared" si="143"/>
        <v>140</v>
      </c>
      <c r="L585" s="316"/>
      <c r="M585" s="5">
        <f t="shared" si="142"/>
        <v>0</v>
      </c>
      <c r="N585" s="26" t="s">
        <v>2976</v>
      </c>
      <c r="O585" s="98"/>
    </row>
    <row r="586" spans="1:15" outlineLevel="1">
      <c r="A586" s="163">
        <v>41120</v>
      </c>
      <c r="B586" s="82" t="s">
        <v>1628</v>
      </c>
      <c r="C586" s="35" t="s">
        <v>2806</v>
      </c>
      <c r="D586" s="83" t="s">
        <v>1533</v>
      </c>
      <c r="E586" s="341">
        <v>16</v>
      </c>
      <c r="F586" s="83" t="s">
        <v>507</v>
      </c>
      <c r="G586" s="36">
        <v>2019</v>
      </c>
      <c r="H586" s="36" t="s">
        <v>130</v>
      </c>
      <c r="I586" s="67">
        <v>40</v>
      </c>
      <c r="J586" s="7">
        <v>70</v>
      </c>
      <c r="K586" s="5">
        <f t="shared" si="143"/>
        <v>70</v>
      </c>
      <c r="L586" s="316"/>
      <c r="M586" s="5">
        <f t="shared" si="142"/>
        <v>0</v>
      </c>
      <c r="N586" s="26" t="s">
        <v>1629</v>
      </c>
    </row>
    <row r="587" spans="1:15" outlineLevel="1">
      <c r="A587" s="163">
        <v>43333</v>
      </c>
      <c r="B587" s="84" t="s">
        <v>3335</v>
      </c>
      <c r="C587" s="43" t="s">
        <v>2184</v>
      </c>
      <c r="D587" s="148" t="s">
        <v>1533</v>
      </c>
      <c r="E587" s="342">
        <v>32</v>
      </c>
      <c r="F587" s="148" t="s">
        <v>507</v>
      </c>
      <c r="G587" s="44">
        <v>2024</v>
      </c>
      <c r="H587" s="44" t="s">
        <v>130</v>
      </c>
      <c r="I587" s="70">
        <v>50</v>
      </c>
      <c r="J587" s="12">
        <v>140</v>
      </c>
      <c r="K587" s="4">
        <f t="shared" ref="K587" si="146">ROUND(J587*(1-$C$11/100),1)</f>
        <v>140</v>
      </c>
      <c r="L587" s="313"/>
      <c r="M587" s="4">
        <f t="shared" ref="M587" si="147">SUM(L587*K587)</f>
        <v>0</v>
      </c>
      <c r="N587" s="27" t="s">
        <v>3333</v>
      </c>
    </row>
    <row r="588" spans="1:15" s="94" customFormat="1" outlineLevel="1">
      <c r="A588" s="163">
        <v>44889</v>
      </c>
      <c r="B588" s="82" t="s">
        <v>2805</v>
      </c>
      <c r="C588" s="35"/>
      <c r="D588" s="83" t="s">
        <v>1533</v>
      </c>
      <c r="E588" s="341">
        <v>16</v>
      </c>
      <c r="F588" s="83" t="s">
        <v>507</v>
      </c>
      <c r="G588" s="36">
        <v>2023</v>
      </c>
      <c r="H588" s="36" t="s">
        <v>130</v>
      </c>
      <c r="I588" s="67">
        <v>50</v>
      </c>
      <c r="J588" s="7">
        <v>90</v>
      </c>
      <c r="K588" s="5">
        <f>ROUND(J588*(1-$C$11/100),1)</f>
        <v>90</v>
      </c>
      <c r="L588" s="317"/>
      <c r="M588" s="5">
        <f t="shared" si="142"/>
        <v>0</v>
      </c>
      <c r="N588" s="133" t="s">
        <v>2807</v>
      </c>
    </row>
    <row r="589" spans="1:15" s="94" customFormat="1" outlineLevel="1">
      <c r="A589" s="163">
        <v>43409</v>
      </c>
      <c r="B589" s="82" t="s">
        <v>3615</v>
      </c>
      <c r="C589" s="35" t="s">
        <v>2184</v>
      </c>
      <c r="D589" s="83" t="s">
        <v>1533</v>
      </c>
      <c r="E589" s="341">
        <v>32</v>
      </c>
      <c r="F589" s="83" t="s">
        <v>507</v>
      </c>
      <c r="G589" s="36">
        <v>2022</v>
      </c>
      <c r="H589" s="36" t="s">
        <v>130</v>
      </c>
      <c r="I589" s="67">
        <v>50</v>
      </c>
      <c r="J589" s="7">
        <v>120</v>
      </c>
      <c r="K589" s="5">
        <f>ROUND(J589*(1-$C$11/100),1)</f>
        <v>120</v>
      </c>
      <c r="L589" s="317"/>
      <c r="M589" s="5">
        <f t="shared" ref="M589" si="148">SUM(L589*K589)</f>
        <v>0</v>
      </c>
      <c r="N589" s="133" t="s">
        <v>3616</v>
      </c>
    </row>
    <row r="590" spans="1:15" outlineLevel="1">
      <c r="A590" s="163">
        <v>33739</v>
      </c>
      <c r="B590" s="82" t="s">
        <v>389</v>
      </c>
      <c r="C590" s="35" t="s">
        <v>107</v>
      </c>
      <c r="D590" s="83" t="s">
        <v>110</v>
      </c>
      <c r="E590" s="341">
        <v>64</v>
      </c>
      <c r="F590" s="83" t="s">
        <v>151</v>
      </c>
      <c r="G590" s="36" t="s">
        <v>130</v>
      </c>
      <c r="H590" s="36" t="s">
        <v>130</v>
      </c>
      <c r="I590" s="67">
        <v>50</v>
      </c>
      <c r="J590" s="7">
        <v>100</v>
      </c>
      <c r="K590" s="5">
        <f t="shared" si="143"/>
        <v>100</v>
      </c>
      <c r="L590" s="317"/>
      <c r="M590" s="5">
        <f t="shared" si="142"/>
        <v>0</v>
      </c>
      <c r="N590" s="133" t="s">
        <v>390</v>
      </c>
    </row>
    <row r="591" spans="1:15" s="93" customFormat="1" outlineLevel="1">
      <c r="A591" s="163">
        <v>40907</v>
      </c>
      <c r="B591" s="82" t="s">
        <v>1736</v>
      </c>
      <c r="C591" s="35" t="s">
        <v>1738</v>
      </c>
      <c r="D591" s="83" t="s">
        <v>1406</v>
      </c>
      <c r="E591" s="341">
        <v>16</v>
      </c>
      <c r="F591" s="83" t="s">
        <v>1400</v>
      </c>
      <c r="G591" s="36">
        <v>2018</v>
      </c>
      <c r="H591" s="36" t="s">
        <v>130</v>
      </c>
      <c r="I591" s="67">
        <v>25</v>
      </c>
      <c r="J591" s="7">
        <v>110</v>
      </c>
      <c r="K591" s="5">
        <f t="shared" si="143"/>
        <v>110</v>
      </c>
      <c r="L591" s="317"/>
      <c r="M591" s="5">
        <f t="shared" si="142"/>
        <v>0</v>
      </c>
      <c r="N591" s="133" t="s">
        <v>1737</v>
      </c>
      <c r="O591" s="94"/>
    </row>
    <row r="592" spans="1:15" s="261" customFormat="1" outlineLevel="1">
      <c r="A592" s="163">
        <v>47146</v>
      </c>
      <c r="B592" s="84" t="s">
        <v>4589</v>
      </c>
      <c r="C592" s="43" t="s">
        <v>4590</v>
      </c>
      <c r="D592" s="148" t="s">
        <v>174</v>
      </c>
      <c r="E592" s="342">
        <v>56</v>
      </c>
      <c r="F592" s="148" t="s">
        <v>0</v>
      </c>
      <c r="G592" s="44">
        <v>2025</v>
      </c>
      <c r="H592" s="44" t="s">
        <v>130</v>
      </c>
      <c r="I592" s="70">
        <v>20</v>
      </c>
      <c r="J592" s="12">
        <v>550</v>
      </c>
      <c r="K592" s="4">
        <f t="shared" si="143"/>
        <v>550</v>
      </c>
      <c r="L592" s="318"/>
      <c r="M592" s="4">
        <f t="shared" si="142"/>
        <v>0</v>
      </c>
      <c r="N592" s="136" t="s">
        <v>4591</v>
      </c>
      <c r="O592" s="101"/>
    </row>
    <row r="593" spans="1:15" s="93" customFormat="1" outlineLevel="1">
      <c r="A593" s="163">
        <v>33827</v>
      </c>
      <c r="B593" s="82" t="s">
        <v>3089</v>
      </c>
      <c r="C593" s="35" t="s">
        <v>107</v>
      </c>
      <c r="D593" s="83" t="s">
        <v>150</v>
      </c>
      <c r="E593" s="341">
        <v>16</v>
      </c>
      <c r="F593" s="83" t="s">
        <v>1400</v>
      </c>
      <c r="G593" s="36">
        <v>2013</v>
      </c>
      <c r="H593" s="36" t="s">
        <v>130</v>
      </c>
      <c r="I593" s="67">
        <v>50</v>
      </c>
      <c r="J593" s="7">
        <v>110</v>
      </c>
      <c r="K593" s="5">
        <f t="shared" si="143"/>
        <v>110</v>
      </c>
      <c r="L593" s="317"/>
      <c r="M593" s="5">
        <f t="shared" si="142"/>
        <v>0</v>
      </c>
      <c r="N593" s="133" t="s">
        <v>3090</v>
      </c>
      <c r="O593" s="3"/>
    </row>
    <row r="594" spans="1:15" s="93" customFormat="1" outlineLevel="1">
      <c r="A594" s="163">
        <v>42462</v>
      </c>
      <c r="B594" s="82" t="s">
        <v>3091</v>
      </c>
      <c r="C594" s="35" t="s">
        <v>3092</v>
      </c>
      <c r="D594" s="83" t="s">
        <v>110</v>
      </c>
      <c r="E594" s="341">
        <v>16</v>
      </c>
      <c r="F594" s="83" t="s">
        <v>1400</v>
      </c>
      <c r="G594" s="36">
        <v>2020</v>
      </c>
      <c r="H594" s="36" t="s">
        <v>130</v>
      </c>
      <c r="I594" s="67">
        <v>50</v>
      </c>
      <c r="J594" s="7">
        <v>155</v>
      </c>
      <c r="K594" s="5">
        <f t="shared" si="143"/>
        <v>155</v>
      </c>
      <c r="L594" s="317"/>
      <c r="M594" s="5">
        <f t="shared" si="142"/>
        <v>0</v>
      </c>
      <c r="N594" s="133" t="s">
        <v>3093</v>
      </c>
      <c r="O594" s="3"/>
    </row>
    <row r="595" spans="1:15" s="93" customFormat="1" outlineLevel="1">
      <c r="A595" s="163">
        <v>12409</v>
      </c>
      <c r="B595" s="8" t="s">
        <v>681</v>
      </c>
      <c r="C595" s="14" t="s">
        <v>444</v>
      </c>
      <c r="D595" s="116" t="s">
        <v>680</v>
      </c>
      <c r="E595" s="357">
        <v>208</v>
      </c>
      <c r="F595" s="8" t="s">
        <v>396</v>
      </c>
      <c r="G595" s="46">
        <v>2020</v>
      </c>
      <c r="H595" s="46" t="s">
        <v>238</v>
      </c>
      <c r="I595" s="46">
        <v>20</v>
      </c>
      <c r="J595" s="7">
        <v>340</v>
      </c>
      <c r="K595" s="5">
        <f t="shared" si="143"/>
        <v>340</v>
      </c>
      <c r="L595" s="316"/>
      <c r="M595" s="5">
        <f t="shared" ref="M595:M632" si="149">SUM(L595*K595)</f>
        <v>0</v>
      </c>
      <c r="N595" s="133" t="s">
        <v>682</v>
      </c>
    </row>
    <row r="596" spans="1:15" s="93" customFormat="1" outlineLevel="1">
      <c r="A596" s="163">
        <v>46177</v>
      </c>
      <c r="B596" s="8" t="s">
        <v>4858</v>
      </c>
      <c r="C596" s="14"/>
      <c r="D596" s="388" t="s">
        <v>174</v>
      </c>
      <c r="E596" s="357">
        <v>48</v>
      </c>
      <c r="F596" s="8" t="s">
        <v>4859</v>
      </c>
      <c r="G596" s="46">
        <v>2013</v>
      </c>
      <c r="H596" s="46" t="s">
        <v>112</v>
      </c>
      <c r="I596" s="46">
        <v>14</v>
      </c>
      <c r="J596" s="7">
        <v>550</v>
      </c>
      <c r="K596" s="5">
        <f t="shared" si="143"/>
        <v>550</v>
      </c>
      <c r="L596" s="316"/>
      <c r="M596" s="5">
        <f t="shared" si="149"/>
        <v>0</v>
      </c>
      <c r="N596" s="133" t="s">
        <v>4860</v>
      </c>
    </row>
    <row r="597" spans="1:15" s="93" customFormat="1" outlineLevel="1">
      <c r="A597" s="163">
        <v>36129</v>
      </c>
      <c r="B597" s="8" t="s">
        <v>4853</v>
      </c>
      <c r="C597" s="14" t="s">
        <v>4854</v>
      </c>
      <c r="D597" s="388" t="s">
        <v>4855</v>
      </c>
      <c r="E597" s="357">
        <v>128</v>
      </c>
      <c r="F597" s="8" t="s">
        <v>4856</v>
      </c>
      <c r="G597" s="46">
        <v>2024</v>
      </c>
      <c r="H597" s="46" t="s">
        <v>112</v>
      </c>
      <c r="I597" s="46">
        <v>10</v>
      </c>
      <c r="J597" s="7">
        <v>830</v>
      </c>
      <c r="K597" s="5">
        <f t="shared" si="143"/>
        <v>830</v>
      </c>
      <c r="L597" s="316"/>
      <c r="M597" s="5">
        <f t="shared" si="149"/>
        <v>0</v>
      </c>
      <c r="N597" s="133" t="s">
        <v>4857</v>
      </c>
    </row>
    <row r="598" spans="1:15" s="95" customFormat="1" outlineLevel="1">
      <c r="A598" s="163">
        <v>40998</v>
      </c>
      <c r="B598" s="82" t="s">
        <v>1569</v>
      </c>
      <c r="C598" s="35"/>
      <c r="D598" s="83" t="s">
        <v>45</v>
      </c>
      <c r="E598" s="341">
        <v>48</v>
      </c>
      <c r="F598" s="83" t="s">
        <v>22</v>
      </c>
      <c r="G598" s="36">
        <v>2019</v>
      </c>
      <c r="H598" s="36" t="s">
        <v>130</v>
      </c>
      <c r="I598" s="67">
        <v>30</v>
      </c>
      <c r="J598" s="7">
        <v>187</v>
      </c>
      <c r="K598" s="5">
        <f t="shared" ref="K598:K638" si="150">ROUND(J598*(1-$C$11/100),1)</f>
        <v>187</v>
      </c>
      <c r="L598" s="323"/>
      <c r="M598" s="5">
        <f t="shared" si="149"/>
        <v>0</v>
      </c>
      <c r="N598" s="133" t="s">
        <v>1570</v>
      </c>
      <c r="O598" s="261"/>
    </row>
    <row r="599" spans="1:15" outlineLevel="1">
      <c r="A599" s="163">
        <v>39637</v>
      </c>
      <c r="B599" s="8" t="s">
        <v>1875</v>
      </c>
      <c r="C599" s="14"/>
      <c r="D599" s="83" t="s">
        <v>115</v>
      </c>
      <c r="E599" s="357">
        <v>304</v>
      </c>
      <c r="F599" s="8" t="s">
        <v>1524</v>
      </c>
      <c r="G599" s="46">
        <v>2017</v>
      </c>
      <c r="H599" s="46" t="s">
        <v>238</v>
      </c>
      <c r="I599" s="67">
        <v>10</v>
      </c>
      <c r="J599" s="7">
        <v>360</v>
      </c>
      <c r="K599" s="5">
        <f t="shared" si="150"/>
        <v>360</v>
      </c>
      <c r="L599" s="317"/>
      <c r="M599" s="5">
        <f t="shared" si="149"/>
        <v>0</v>
      </c>
      <c r="N599" s="133" t="s">
        <v>1876</v>
      </c>
      <c r="O599" s="93"/>
    </row>
    <row r="600" spans="1:15" outlineLevel="1">
      <c r="A600" s="163">
        <v>40951</v>
      </c>
      <c r="B600" s="8" t="s">
        <v>4140</v>
      </c>
      <c r="C600" s="14"/>
      <c r="D600" s="83" t="s">
        <v>185</v>
      </c>
      <c r="E600" s="357">
        <v>16</v>
      </c>
      <c r="F600" s="83" t="s">
        <v>1400</v>
      </c>
      <c r="G600" s="46">
        <v>2018</v>
      </c>
      <c r="H600" s="46" t="s">
        <v>130</v>
      </c>
      <c r="I600" s="67">
        <v>50</v>
      </c>
      <c r="J600" s="7">
        <v>150</v>
      </c>
      <c r="K600" s="5">
        <f t="shared" si="150"/>
        <v>150</v>
      </c>
      <c r="L600" s="317"/>
      <c r="M600" s="5">
        <f t="shared" si="149"/>
        <v>0</v>
      </c>
      <c r="N600" s="133" t="s">
        <v>4141</v>
      </c>
      <c r="O600" s="93"/>
    </row>
    <row r="601" spans="1:15" outlineLevel="1">
      <c r="A601" s="163">
        <v>42053</v>
      </c>
      <c r="B601" s="8" t="s">
        <v>2041</v>
      </c>
      <c r="C601" s="14" t="s">
        <v>2042</v>
      </c>
      <c r="D601" s="198" t="s">
        <v>174</v>
      </c>
      <c r="E601" s="357">
        <v>32</v>
      </c>
      <c r="F601" s="8" t="s">
        <v>239</v>
      </c>
      <c r="G601" s="46">
        <v>2020</v>
      </c>
      <c r="H601" s="46" t="s">
        <v>130</v>
      </c>
      <c r="I601" s="67">
        <v>25</v>
      </c>
      <c r="J601" s="7">
        <v>450</v>
      </c>
      <c r="K601" s="5">
        <f t="shared" si="150"/>
        <v>450</v>
      </c>
      <c r="L601" s="317"/>
      <c r="M601" s="5">
        <f t="shared" si="149"/>
        <v>0</v>
      </c>
      <c r="N601" s="133" t="s">
        <v>1887</v>
      </c>
      <c r="O601" s="95"/>
    </row>
    <row r="602" spans="1:15" outlineLevel="1">
      <c r="A602" s="163">
        <v>41753</v>
      </c>
      <c r="B602" s="8" t="s">
        <v>1855</v>
      </c>
      <c r="C602" s="14"/>
      <c r="D602" s="83" t="s">
        <v>115</v>
      </c>
      <c r="E602" s="357">
        <v>240</v>
      </c>
      <c r="F602" s="8" t="s">
        <v>1227</v>
      </c>
      <c r="G602" s="46">
        <v>2019</v>
      </c>
      <c r="H602" s="46" t="s">
        <v>238</v>
      </c>
      <c r="I602" s="67">
        <v>10</v>
      </c>
      <c r="J602" s="7">
        <v>268</v>
      </c>
      <c r="K602" s="5">
        <f t="shared" si="150"/>
        <v>268</v>
      </c>
      <c r="L602" s="317"/>
      <c r="M602" s="5">
        <f t="shared" si="149"/>
        <v>0</v>
      </c>
      <c r="N602" s="133" t="s">
        <v>1856</v>
      </c>
      <c r="O602" s="95"/>
    </row>
    <row r="603" spans="1:15" outlineLevel="1">
      <c r="A603" s="163">
        <v>43408</v>
      </c>
      <c r="B603" s="8" t="s">
        <v>3334</v>
      </c>
      <c r="C603" s="35" t="s">
        <v>2184</v>
      </c>
      <c r="D603" s="83" t="s">
        <v>1533</v>
      </c>
      <c r="E603" s="341">
        <v>32</v>
      </c>
      <c r="F603" s="83" t="s">
        <v>507</v>
      </c>
      <c r="G603" s="36">
        <v>2022</v>
      </c>
      <c r="H603" s="36" t="s">
        <v>130</v>
      </c>
      <c r="I603" s="67">
        <v>50</v>
      </c>
      <c r="J603" s="7">
        <v>120</v>
      </c>
      <c r="K603" s="5">
        <f t="shared" si="150"/>
        <v>120</v>
      </c>
      <c r="L603" s="316"/>
      <c r="M603" s="5">
        <f t="shared" si="149"/>
        <v>0</v>
      </c>
      <c r="N603" s="26" t="s">
        <v>3336</v>
      </c>
      <c r="O603" s="95"/>
    </row>
    <row r="604" spans="1:15" outlineLevel="1">
      <c r="A604" s="163">
        <v>33301</v>
      </c>
      <c r="B604" s="82" t="s">
        <v>1882</v>
      </c>
      <c r="C604" s="35" t="s">
        <v>324</v>
      </c>
      <c r="D604" s="83" t="s">
        <v>185</v>
      </c>
      <c r="E604" s="341">
        <v>32</v>
      </c>
      <c r="F604" s="83" t="s">
        <v>85</v>
      </c>
      <c r="G604" s="36">
        <v>2019</v>
      </c>
      <c r="H604" s="36" t="s">
        <v>130</v>
      </c>
      <c r="I604" s="67">
        <v>50</v>
      </c>
      <c r="J604" s="7">
        <v>180</v>
      </c>
      <c r="K604" s="5">
        <f t="shared" si="150"/>
        <v>180</v>
      </c>
      <c r="L604" s="317"/>
      <c r="M604" s="5">
        <f t="shared" si="149"/>
        <v>0</v>
      </c>
      <c r="N604" s="138" t="s">
        <v>1883</v>
      </c>
    </row>
    <row r="605" spans="1:15" outlineLevel="1">
      <c r="A605" s="163">
        <v>45008</v>
      </c>
      <c r="B605" s="82" t="s">
        <v>2991</v>
      </c>
      <c r="C605" s="45" t="s">
        <v>672</v>
      </c>
      <c r="D605" s="83" t="s">
        <v>45</v>
      </c>
      <c r="E605" s="341">
        <v>64</v>
      </c>
      <c r="F605" s="191" t="s">
        <v>2990</v>
      </c>
      <c r="G605" s="36">
        <v>2023</v>
      </c>
      <c r="H605" s="36" t="s">
        <v>130</v>
      </c>
      <c r="I605" s="67">
        <v>50</v>
      </c>
      <c r="J605" s="7">
        <v>220</v>
      </c>
      <c r="K605" s="5">
        <f t="shared" si="150"/>
        <v>220</v>
      </c>
      <c r="L605" s="317"/>
      <c r="M605" s="5">
        <f t="shared" si="149"/>
        <v>0</v>
      </c>
      <c r="N605" s="138" t="s">
        <v>2992</v>
      </c>
    </row>
    <row r="606" spans="1:15" s="97" customFormat="1" outlineLevel="1">
      <c r="A606" s="163">
        <v>41482</v>
      </c>
      <c r="B606" s="82" t="s">
        <v>1762</v>
      </c>
      <c r="C606" s="35" t="s">
        <v>1763</v>
      </c>
      <c r="D606" s="83" t="s">
        <v>1406</v>
      </c>
      <c r="E606" s="341">
        <v>48</v>
      </c>
      <c r="F606" s="83" t="s">
        <v>1400</v>
      </c>
      <c r="G606" s="36">
        <v>2018</v>
      </c>
      <c r="H606" s="36" t="s">
        <v>130</v>
      </c>
      <c r="I606" s="67">
        <v>50</v>
      </c>
      <c r="J606" s="7">
        <v>100</v>
      </c>
      <c r="K606" s="5">
        <f t="shared" si="150"/>
        <v>100</v>
      </c>
      <c r="L606" s="317"/>
      <c r="M606" s="5">
        <f t="shared" si="149"/>
        <v>0</v>
      </c>
      <c r="N606" s="138" t="s">
        <v>1764</v>
      </c>
      <c r="O606" s="3"/>
    </row>
    <row r="607" spans="1:15" s="97" customFormat="1" outlineLevel="1">
      <c r="A607" s="163">
        <v>45413</v>
      </c>
      <c r="B607" s="84" t="s">
        <v>3294</v>
      </c>
      <c r="C607" s="43" t="s">
        <v>3295</v>
      </c>
      <c r="D607" s="148" t="s">
        <v>174</v>
      </c>
      <c r="E607" s="342">
        <v>32</v>
      </c>
      <c r="F607" s="148" t="s">
        <v>1227</v>
      </c>
      <c r="G607" s="44">
        <v>2024</v>
      </c>
      <c r="H607" s="44" t="s">
        <v>130</v>
      </c>
      <c r="I607" s="70">
        <v>30</v>
      </c>
      <c r="J607" s="12">
        <v>211</v>
      </c>
      <c r="K607" s="4">
        <f t="shared" si="150"/>
        <v>211</v>
      </c>
      <c r="L607" s="318"/>
      <c r="M607" s="4">
        <f t="shared" si="149"/>
        <v>0</v>
      </c>
      <c r="N607" s="309" t="s">
        <v>3296</v>
      </c>
    </row>
    <row r="608" spans="1:15" s="97" customFormat="1" outlineLevel="1">
      <c r="A608" s="163">
        <v>46207</v>
      </c>
      <c r="B608" s="84" t="s">
        <v>4274</v>
      </c>
      <c r="C608" s="43" t="s">
        <v>2827</v>
      </c>
      <c r="D608" s="148" t="s">
        <v>175</v>
      </c>
      <c r="E608" s="342">
        <v>16</v>
      </c>
      <c r="F608" s="148" t="s">
        <v>507</v>
      </c>
      <c r="G608" s="44">
        <v>2025</v>
      </c>
      <c r="H608" s="44" t="s">
        <v>130</v>
      </c>
      <c r="I608" s="70">
        <v>50</v>
      </c>
      <c r="J608" s="12">
        <v>130</v>
      </c>
      <c r="K608" s="4">
        <f t="shared" si="150"/>
        <v>130</v>
      </c>
      <c r="L608" s="318"/>
      <c r="M608" s="4">
        <f t="shared" si="149"/>
        <v>0</v>
      </c>
      <c r="N608" s="309" t="s">
        <v>4275</v>
      </c>
    </row>
    <row r="609" spans="1:15" outlineLevel="1">
      <c r="A609" s="163">
        <v>44831</v>
      </c>
      <c r="B609" s="82" t="s">
        <v>2755</v>
      </c>
      <c r="C609" s="35" t="s">
        <v>2756</v>
      </c>
      <c r="D609" s="83" t="s">
        <v>45</v>
      </c>
      <c r="E609" s="341">
        <v>132</v>
      </c>
      <c r="F609" s="191" t="s">
        <v>22</v>
      </c>
      <c r="G609" s="36">
        <v>2023</v>
      </c>
      <c r="H609" s="36" t="s">
        <v>130</v>
      </c>
      <c r="I609" s="67">
        <v>40</v>
      </c>
      <c r="J609" s="7">
        <v>244</v>
      </c>
      <c r="K609" s="5">
        <f t="shared" si="150"/>
        <v>244</v>
      </c>
      <c r="L609" s="317"/>
      <c r="M609" s="5">
        <f t="shared" si="149"/>
        <v>0</v>
      </c>
      <c r="N609" s="138" t="s">
        <v>2757</v>
      </c>
    </row>
    <row r="610" spans="1:15" outlineLevel="1">
      <c r="A610" s="163">
        <v>36651</v>
      </c>
      <c r="B610" s="82" t="s">
        <v>858</v>
      </c>
      <c r="C610" s="35" t="s">
        <v>672</v>
      </c>
      <c r="D610" s="83" t="s">
        <v>45</v>
      </c>
      <c r="E610" s="341">
        <v>64</v>
      </c>
      <c r="F610" s="83" t="s">
        <v>18</v>
      </c>
      <c r="G610" s="36">
        <v>2016</v>
      </c>
      <c r="H610" s="36" t="s">
        <v>130</v>
      </c>
      <c r="I610" s="67">
        <v>50</v>
      </c>
      <c r="J610" s="7">
        <v>150</v>
      </c>
      <c r="K610" s="5">
        <f t="shared" si="150"/>
        <v>150</v>
      </c>
      <c r="L610" s="323"/>
      <c r="M610" s="5">
        <f t="shared" si="149"/>
        <v>0</v>
      </c>
      <c r="N610" s="133" t="s">
        <v>859</v>
      </c>
    </row>
    <row r="611" spans="1:15" s="97" customFormat="1" outlineLevel="1">
      <c r="A611" s="163">
        <v>46025</v>
      </c>
      <c r="B611" s="84" t="s">
        <v>4005</v>
      </c>
      <c r="C611" s="43" t="s">
        <v>2184</v>
      </c>
      <c r="D611" s="148" t="s">
        <v>1533</v>
      </c>
      <c r="E611" s="342">
        <v>32</v>
      </c>
      <c r="F611" s="148" t="s">
        <v>507</v>
      </c>
      <c r="G611" s="44">
        <v>2025</v>
      </c>
      <c r="H611" s="44" t="s">
        <v>130</v>
      </c>
      <c r="I611" s="70">
        <v>25</v>
      </c>
      <c r="J611" s="12">
        <v>140</v>
      </c>
      <c r="K611" s="4">
        <f t="shared" ref="K611" si="151">ROUND(J611*(1-$C$11/100),1)</f>
        <v>140</v>
      </c>
      <c r="L611" s="313"/>
      <c r="M611" s="4">
        <f t="shared" ref="M611" si="152">SUM(L611*K611)</f>
        <v>0</v>
      </c>
      <c r="N611" s="27" t="s">
        <v>4006</v>
      </c>
    </row>
    <row r="612" spans="1:15" outlineLevel="1">
      <c r="A612" s="163">
        <v>40321</v>
      </c>
      <c r="B612" s="82" t="s">
        <v>1405</v>
      </c>
      <c r="C612" s="35" t="s">
        <v>317</v>
      </c>
      <c r="D612" s="83" t="s">
        <v>1406</v>
      </c>
      <c r="E612" s="341">
        <v>16</v>
      </c>
      <c r="F612" s="83" t="s">
        <v>1401</v>
      </c>
      <c r="G612" s="36">
        <v>2016</v>
      </c>
      <c r="H612" s="36" t="s">
        <v>130</v>
      </c>
      <c r="I612" s="67">
        <v>50</v>
      </c>
      <c r="J612" s="7">
        <v>110</v>
      </c>
      <c r="K612" s="5">
        <f t="shared" si="150"/>
        <v>110</v>
      </c>
      <c r="L612" s="323"/>
      <c r="M612" s="5">
        <f t="shared" si="149"/>
        <v>0</v>
      </c>
      <c r="N612" s="133" t="s">
        <v>1407</v>
      </c>
    </row>
    <row r="613" spans="1:15" outlineLevel="1">
      <c r="A613" s="163">
        <v>12791</v>
      </c>
      <c r="B613" s="82" t="s">
        <v>2826</v>
      </c>
      <c r="C613" s="35" t="s">
        <v>2827</v>
      </c>
      <c r="D613" s="83" t="s">
        <v>185</v>
      </c>
      <c r="E613" s="341">
        <v>16</v>
      </c>
      <c r="F613" s="83" t="s">
        <v>1401</v>
      </c>
      <c r="G613" s="36">
        <v>2020</v>
      </c>
      <c r="H613" s="36" t="s">
        <v>130</v>
      </c>
      <c r="I613" s="67">
        <v>50</v>
      </c>
      <c r="J613" s="7">
        <v>120</v>
      </c>
      <c r="K613" s="5">
        <f t="shared" si="150"/>
        <v>120</v>
      </c>
      <c r="L613" s="323"/>
      <c r="M613" s="5">
        <f t="shared" si="149"/>
        <v>0</v>
      </c>
      <c r="N613" s="133" t="s">
        <v>2828</v>
      </c>
      <c r="O613" s="97"/>
    </row>
    <row r="614" spans="1:15" outlineLevel="1">
      <c r="A614" s="163">
        <v>41820</v>
      </c>
      <c r="B614" s="82" t="s">
        <v>1888</v>
      </c>
      <c r="C614" s="35" t="s">
        <v>1889</v>
      </c>
      <c r="D614" s="83" t="s">
        <v>1890</v>
      </c>
      <c r="E614" s="341">
        <v>32</v>
      </c>
      <c r="F614" s="83" t="s">
        <v>239</v>
      </c>
      <c r="G614" s="36">
        <v>2024</v>
      </c>
      <c r="H614" s="36" t="s">
        <v>130</v>
      </c>
      <c r="I614" s="67">
        <v>25</v>
      </c>
      <c r="J614" s="7">
        <v>450</v>
      </c>
      <c r="K614" s="5">
        <f t="shared" si="150"/>
        <v>450</v>
      </c>
      <c r="L614" s="323"/>
      <c r="M614" s="5">
        <f t="shared" si="149"/>
        <v>0</v>
      </c>
      <c r="N614" s="133" t="s">
        <v>1891</v>
      </c>
    </row>
    <row r="615" spans="1:15" s="97" customFormat="1" outlineLevel="1">
      <c r="A615" s="163">
        <v>46107</v>
      </c>
      <c r="B615" s="84" t="s">
        <v>4124</v>
      </c>
      <c r="C615" s="43" t="s">
        <v>775</v>
      </c>
      <c r="D615" s="148" t="s">
        <v>185</v>
      </c>
      <c r="E615" s="342">
        <v>64</v>
      </c>
      <c r="F615" s="148" t="s">
        <v>2050</v>
      </c>
      <c r="G615" s="44">
        <v>2025</v>
      </c>
      <c r="H615" s="44" t="s">
        <v>130</v>
      </c>
      <c r="I615" s="70">
        <v>30</v>
      </c>
      <c r="J615" s="12">
        <v>360</v>
      </c>
      <c r="K615" s="4">
        <f t="shared" si="150"/>
        <v>360</v>
      </c>
      <c r="L615" s="322"/>
      <c r="M615" s="4">
        <f t="shared" si="149"/>
        <v>0</v>
      </c>
      <c r="N615" s="136" t="s">
        <v>4125</v>
      </c>
    </row>
    <row r="616" spans="1:15" s="97" customFormat="1" outlineLevel="1">
      <c r="A616" s="163">
        <v>23178</v>
      </c>
      <c r="B616" s="84" t="s">
        <v>3269</v>
      </c>
      <c r="C616" s="43"/>
      <c r="D616" s="108" t="s">
        <v>117</v>
      </c>
      <c r="E616" s="342">
        <v>512</v>
      </c>
      <c r="F616" s="148" t="s">
        <v>74</v>
      </c>
      <c r="G616" s="44">
        <v>2024</v>
      </c>
      <c r="H616" s="44" t="s">
        <v>238</v>
      </c>
      <c r="I616" s="70">
        <v>20</v>
      </c>
      <c r="J616" s="12">
        <v>550</v>
      </c>
      <c r="K616" s="4">
        <f t="shared" si="150"/>
        <v>550</v>
      </c>
      <c r="L616" s="322"/>
      <c r="M616" s="4">
        <f t="shared" si="149"/>
        <v>0</v>
      </c>
      <c r="N616" s="136" t="s">
        <v>3270</v>
      </c>
    </row>
    <row r="617" spans="1:15" s="97" customFormat="1" outlineLevel="1">
      <c r="A617" s="163">
        <v>14218</v>
      </c>
      <c r="B617" s="84" t="s">
        <v>4610</v>
      </c>
      <c r="C617" s="43" t="s">
        <v>4611</v>
      </c>
      <c r="D617" s="108" t="s">
        <v>175</v>
      </c>
      <c r="E617" s="342">
        <v>136</v>
      </c>
      <c r="F617" s="148" t="s">
        <v>124</v>
      </c>
      <c r="G617" s="44">
        <v>2025</v>
      </c>
      <c r="H617" s="44" t="s">
        <v>238</v>
      </c>
      <c r="I617" s="70">
        <v>12</v>
      </c>
      <c r="J617" s="12">
        <v>580</v>
      </c>
      <c r="K617" s="4">
        <f t="shared" si="150"/>
        <v>580</v>
      </c>
      <c r="L617" s="322"/>
      <c r="M617" s="4">
        <f t="shared" si="149"/>
        <v>0</v>
      </c>
      <c r="N617" s="136" t="s">
        <v>4612</v>
      </c>
    </row>
    <row r="618" spans="1:15" outlineLevel="1">
      <c r="A618" s="163">
        <v>35318</v>
      </c>
      <c r="B618" s="82" t="s">
        <v>3315</v>
      </c>
      <c r="C618" s="35" t="s">
        <v>2827</v>
      </c>
      <c r="D618" s="116" t="s">
        <v>185</v>
      </c>
      <c r="E618" s="341">
        <v>24</v>
      </c>
      <c r="F618" s="83" t="s">
        <v>1401</v>
      </c>
      <c r="G618" s="36">
        <v>2020</v>
      </c>
      <c r="H618" s="36" t="s">
        <v>130</v>
      </c>
      <c r="I618" s="67">
        <v>50</v>
      </c>
      <c r="J618" s="7">
        <v>130</v>
      </c>
      <c r="K618" s="5">
        <f t="shared" si="150"/>
        <v>130</v>
      </c>
      <c r="L618" s="323"/>
      <c r="M618" s="5">
        <f t="shared" si="149"/>
        <v>0</v>
      </c>
      <c r="N618" s="133" t="s">
        <v>3316</v>
      </c>
    </row>
    <row r="619" spans="1:15" s="97" customFormat="1" outlineLevel="1">
      <c r="A619" s="163">
        <v>45596</v>
      </c>
      <c r="B619" s="84" t="s">
        <v>3500</v>
      </c>
      <c r="C619" s="43" t="s">
        <v>444</v>
      </c>
      <c r="D619" s="211" t="s">
        <v>150</v>
      </c>
      <c r="E619" s="342">
        <v>32</v>
      </c>
      <c r="F619" s="148" t="s">
        <v>34</v>
      </c>
      <c r="G619" s="44">
        <v>2025</v>
      </c>
      <c r="H619" s="44" t="s">
        <v>130</v>
      </c>
      <c r="I619" s="70">
        <v>50</v>
      </c>
      <c r="J619" s="12">
        <v>190</v>
      </c>
      <c r="K619" s="4">
        <f t="shared" si="150"/>
        <v>190</v>
      </c>
      <c r="L619" s="322"/>
      <c r="M619" s="4">
        <f t="shared" si="149"/>
        <v>0</v>
      </c>
      <c r="N619" s="136" t="s">
        <v>4490</v>
      </c>
    </row>
    <row r="620" spans="1:15" outlineLevel="1">
      <c r="A620" s="163">
        <v>45144</v>
      </c>
      <c r="B620" s="18" t="s">
        <v>2960</v>
      </c>
      <c r="C620" s="45" t="s">
        <v>2184</v>
      </c>
      <c r="D620" s="79" t="s">
        <v>175</v>
      </c>
      <c r="E620" s="353">
        <v>32</v>
      </c>
      <c r="F620" s="191" t="s">
        <v>507</v>
      </c>
      <c r="G620" s="47">
        <v>2023</v>
      </c>
      <c r="H620" s="36" t="s">
        <v>130</v>
      </c>
      <c r="I620" s="71">
        <v>50</v>
      </c>
      <c r="J620" s="7">
        <v>140</v>
      </c>
      <c r="K620" s="5">
        <f>ROUND(J620*(1-$C$11/100),1)</f>
        <v>140</v>
      </c>
      <c r="L620" s="317"/>
      <c r="M620" s="5">
        <f t="shared" si="149"/>
        <v>0</v>
      </c>
      <c r="N620" s="133" t="s">
        <v>2961</v>
      </c>
    </row>
    <row r="621" spans="1:15" s="177" customFormat="1" outlineLevel="1">
      <c r="A621" s="163">
        <v>44557</v>
      </c>
      <c r="B621" s="18" t="s">
        <v>2640</v>
      </c>
      <c r="C621" s="45" t="s">
        <v>1697</v>
      </c>
      <c r="D621" s="116" t="s">
        <v>174</v>
      </c>
      <c r="E621" s="353">
        <v>32</v>
      </c>
      <c r="F621" s="191" t="s">
        <v>22</v>
      </c>
      <c r="G621" s="47">
        <v>2022</v>
      </c>
      <c r="H621" s="36" t="s">
        <v>130</v>
      </c>
      <c r="I621" s="71">
        <v>25</v>
      </c>
      <c r="J621" s="7">
        <v>188</v>
      </c>
      <c r="K621" s="5">
        <f t="shared" si="150"/>
        <v>188</v>
      </c>
      <c r="L621" s="317"/>
      <c r="M621" s="5">
        <f t="shared" si="149"/>
        <v>0</v>
      </c>
      <c r="N621" s="133" t="s">
        <v>2641</v>
      </c>
      <c r="O621" s="3"/>
    </row>
    <row r="622" spans="1:15" s="177" customFormat="1" outlineLevel="1">
      <c r="A622" s="163">
        <v>43747</v>
      </c>
      <c r="B622" s="18" t="s">
        <v>4347</v>
      </c>
      <c r="C622" s="45" t="s">
        <v>4348</v>
      </c>
      <c r="D622" s="116" t="s">
        <v>115</v>
      </c>
      <c r="E622" s="353">
        <v>512</v>
      </c>
      <c r="F622" s="148" t="s">
        <v>34</v>
      </c>
      <c r="G622" s="47">
        <v>2023</v>
      </c>
      <c r="H622" s="36" t="s">
        <v>238</v>
      </c>
      <c r="I622" s="71">
        <v>6</v>
      </c>
      <c r="J622" s="7">
        <v>683</v>
      </c>
      <c r="K622" s="5">
        <f t="shared" si="150"/>
        <v>683</v>
      </c>
      <c r="L622" s="317"/>
      <c r="M622" s="5">
        <f t="shared" si="149"/>
        <v>0</v>
      </c>
      <c r="N622" s="133" t="s">
        <v>4349</v>
      </c>
      <c r="O622" s="3"/>
    </row>
    <row r="623" spans="1:15" outlineLevel="1">
      <c r="A623" s="163">
        <v>13460</v>
      </c>
      <c r="B623" s="18" t="s">
        <v>4142</v>
      </c>
      <c r="C623" s="45" t="s">
        <v>107</v>
      </c>
      <c r="D623" s="116" t="s">
        <v>174</v>
      </c>
      <c r="E623" s="353">
        <v>36</v>
      </c>
      <c r="F623" s="83" t="s">
        <v>3174</v>
      </c>
      <c r="G623" s="47">
        <v>2015</v>
      </c>
      <c r="H623" s="36" t="s">
        <v>130</v>
      </c>
      <c r="I623" s="71">
        <v>50</v>
      </c>
      <c r="J623" s="7">
        <v>180</v>
      </c>
      <c r="K623" s="5">
        <f t="shared" si="150"/>
        <v>180</v>
      </c>
      <c r="L623" s="317"/>
      <c r="M623" s="5">
        <f t="shared" si="149"/>
        <v>0</v>
      </c>
      <c r="N623" s="133" t="s">
        <v>4143</v>
      </c>
    </row>
    <row r="624" spans="1:15" outlineLevel="1">
      <c r="A624" s="163">
        <v>42574</v>
      </c>
      <c r="B624" s="18" t="s">
        <v>3173</v>
      </c>
      <c r="C624" s="45" t="s">
        <v>2824</v>
      </c>
      <c r="D624" s="83" t="s">
        <v>185</v>
      </c>
      <c r="E624" s="341">
        <v>20</v>
      </c>
      <c r="F624" s="83" t="s">
        <v>3174</v>
      </c>
      <c r="G624" s="47">
        <v>2020</v>
      </c>
      <c r="H624" s="36" t="s">
        <v>130</v>
      </c>
      <c r="I624" s="71">
        <v>100</v>
      </c>
      <c r="J624" s="7">
        <v>100</v>
      </c>
      <c r="K624" s="5">
        <f t="shared" si="150"/>
        <v>100</v>
      </c>
      <c r="L624" s="317"/>
      <c r="M624" s="5">
        <f t="shared" si="149"/>
        <v>0</v>
      </c>
      <c r="N624" s="133" t="s">
        <v>3175</v>
      </c>
      <c r="O624" s="97"/>
    </row>
    <row r="625" spans="1:15" outlineLevel="1">
      <c r="A625" s="163">
        <v>40663</v>
      </c>
      <c r="B625" s="8" t="s">
        <v>1636</v>
      </c>
      <c r="C625" s="14" t="s">
        <v>1637</v>
      </c>
      <c r="D625" s="83" t="s">
        <v>1638</v>
      </c>
      <c r="E625" s="357">
        <v>16</v>
      </c>
      <c r="F625" s="8" t="s">
        <v>749</v>
      </c>
      <c r="G625" s="46">
        <v>2020</v>
      </c>
      <c r="H625" s="46" t="s">
        <v>130</v>
      </c>
      <c r="I625" s="46">
        <v>50</v>
      </c>
      <c r="J625" s="7">
        <v>130</v>
      </c>
      <c r="K625" s="5">
        <f t="shared" si="150"/>
        <v>130</v>
      </c>
      <c r="L625" s="316"/>
      <c r="M625" s="5">
        <f t="shared" si="149"/>
        <v>0</v>
      </c>
      <c r="N625" s="132" t="s">
        <v>2023</v>
      </c>
    </row>
    <row r="626" spans="1:15" s="177" customFormat="1" outlineLevel="1">
      <c r="A626" s="163">
        <v>41229</v>
      </c>
      <c r="B626" s="8" t="s">
        <v>1690</v>
      </c>
      <c r="C626" s="14" t="s">
        <v>1637</v>
      </c>
      <c r="D626" s="83" t="s">
        <v>242</v>
      </c>
      <c r="E626" s="357">
        <v>16</v>
      </c>
      <c r="F626" s="8" t="s">
        <v>749</v>
      </c>
      <c r="G626" s="46">
        <v>2019</v>
      </c>
      <c r="H626" s="36" t="s">
        <v>130</v>
      </c>
      <c r="I626" s="46">
        <v>50</v>
      </c>
      <c r="J626" s="7">
        <v>130</v>
      </c>
      <c r="K626" s="5">
        <f t="shared" si="150"/>
        <v>130</v>
      </c>
      <c r="L626" s="316"/>
      <c r="M626" s="5">
        <f t="shared" si="149"/>
        <v>0</v>
      </c>
      <c r="N626" s="132" t="s">
        <v>1691</v>
      </c>
      <c r="O626" s="3"/>
    </row>
    <row r="627" spans="1:15" s="177" customFormat="1" outlineLevel="1">
      <c r="A627" s="194">
        <v>41568</v>
      </c>
      <c r="B627" s="215" t="s">
        <v>1786</v>
      </c>
      <c r="C627" s="225" t="s">
        <v>1637</v>
      </c>
      <c r="D627" s="198" t="s">
        <v>242</v>
      </c>
      <c r="E627" s="359">
        <v>16</v>
      </c>
      <c r="F627" s="215" t="s">
        <v>749</v>
      </c>
      <c r="G627" s="216">
        <v>2019</v>
      </c>
      <c r="H627" s="199" t="s">
        <v>130</v>
      </c>
      <c r="I627" s="216">
        <v>50</v>
      </c>
      <c r="J627" s="201">
        <v>130</v>
      </c>
      <c r="K627" s="179">
        <f t="shared" si="150"/>
        <v>130</v>
      </c>
      <c r="L627" s="316"/>
      <c r="M627" s="5">
        <f t="shared" si="149"/>
        <v>0</v>
      </c>
      <c r="N627" s="227" t="s">
        <v>1787</v>
      </c>
      <c r="O627" s="3"/>
    </row>
    <row r="628" spans="1:15" s="177" customFormat="1" outlineLevel="1">
      <c r="A628" s="194">
        <v>46190</v>
      </c>
      <c r="B628" s="215" t="s">
        <v>4537</v>
      </c>
      <c r="C628" s="225" t="s">
        <v>4538</v>
      </c>
      <c r="D628" s="198" t="s">
        <v>174</v>
      </c>
      <c r="E628" s="359">
        <v>48</v>
      </c>
      <c r="F628" s="215" t="s">
        <v>223</v>
      </c>
      <c r="G628" s="216">
        <v>2024</v>
      </c>
      <c r="H628" s="199" t="s">
        <v>130</v>
      </c>
      <c r="I628" s="216">
        <v>25</v>
      </c>
      <c r="J628" s="201">
        <v>300</v>
      </c>
      <c r="K628" s="179">
        <f t="shared" si="150"/>
        <v>300</v>
      </c>
      <c r="L628" s="316"/>
      <c r="M628" s="5">
        <f t="shared" si="149"/>
        <v>0</v>
      </c>
      <c r="N628" s="227" t="s">
        <v>4539</v>
      </c>
      <c r="O628" s="3"/>
    </row>
    <row r="629" spans="1:15" s="177" customFormat="1" outlineLevel="1">
      <c r="A629" s="194">
        <v>44645</v>
      </c>
      <c r="B629" s="215" t="s">
        <v>2669</v>
      </c>
      <c r="C629" s="225" t="s">
        <v>107</v>
      </c>
      <c r="D629" s="116" t="s">
        <v>150</v>
      </c>
      <c r="E629" s="353">
        <v>32</v>
      </c>
      <c r="F629" s="191" t="s">
        <v>2550</v>
      </c>
      <c r="G629" s="47">
        <v>2022</v>
      </c>
      <c r="H629" s="36" t="s">
        <v>130</v>
      </c>
      <c r="I629" s="216">
        <v>50</v>
      </c>
      <c r="J629" s="201">
        <v>180</v>
      </c>
      <c r="K629" s="179">
        <f t="shared" si="150"/>
        <v>180</v>
      </c>
      <c r="L629" s="316"/>
      <c r="M629" s="5">
        <f t="shared" si="149"/>
        <v>0</v>
      </c>
      <c r="N629" s="227" t="s">
        <v>2670</v>
      </c>
      <c r="O629" s="3"/>
    </row>
    <row r="630" spans="1:15" s="177" customFormat="1" outlineLevel="1">
      <c r="A630" s="194">
        <v>45012</v>
      </c>
      <c r="B630" s="215" t="s">
        <v>3582</v>
      </c>
      <c r="C630" s="225" t="s">
        <v>3583</v>
      </c>
      <c r="D630" s="116" t="s">
        <v>93</v>
      </c>
      <c r="E630" s="353">
        <v>512</v>
      </c>
      <c r="F630" s="191" t="s">
        <v>248</v>
      </c>
      <c r="G630" s="47">
        <v>2019</v>
      </c>
      <c r="H630" s="36" t="s">
        <v>238</v>
      </c>
      <c r="I630" s="216">
        <v>12</v>
      </c>
      <c r="J630" s="201">
        <v>465</v>
      </c>
      <c r="K630" s="179">
        <f t="shared" si="150"/>
        <v>465</v>
      </c>
      <c r="L630" s="316"/>
      <c r="M630" s="5">
        <f t="shared" si="149"/>
        <v>0</v>
      </c>
      <c r="N630" s="227" t="s">
        <v>3584</v>
      </c>
      <c r="O630" s="3"/>
    </row>
    <row r="631" spans="1:15" s="272" customFormat="1" outlineLevel="1">
      <c r="A631" s="194">
        <v>47000</v>
      </c>
      <c r="B631" s="273" t="s">
        <v>4467</v>
      </c>
      <c r="C631" s="274"/>
      <c r="D631" s="211" t="s">
        <v>150</v>
      </c>
      <c r="E631" s="354">
        <v>24</v>
      </c>
      <c r="F631" s="222" t="s">
        <v>4468</v>
      </c>
      <c r="G631" s="220">
        <v>2024</v>
      </c>
      <c r="H631" s="44" t="s">
        <v>130</v>
      </c>
      <c r="I631" s="275">
        <v>20</v>
      </c>
      <c r="J631" s="267">
        <v>142</v>
      </c>
      <c r="K631" s="268">
        <f t="shared" si="150"/>
        <v>142</v>
      </c>
      <c r="L631" s="313"/>
      <c r="M631" s="4">
        <f t="shared" si="149"/>
        <v>0</v>
      </c>
      <c r="N631" s="422" t="s">
        <v>4469</v>
      </c>
      <c r="O631" s="97"/>
    </row>
    <row r="632" spans="1:15" s="272" customFormat="1" outlineLevel="1">
      <c r="A632" s="194">
        <v>46208</v>
      </c>
      <c r="B632" s="273" t="s">
        <v>4276</v>
      </c>
      <c r="C632" s="55" t="s">
        <v>2184</v>
      </c>
      <c r="D632" s="211" t="s">
        <v>175</v>
      </c>
      <c r="E632" s="354">
        <v>64</v>
      </c>
      <c r="F632" s="222" t="s">
        <v>507</v>
      </c>
      <c r="G632" s="220">
        <v>2025</v>
      </c>
      <c r="H632" s="44" t="s">
        <v>130</v>
      </c>
      <c r="I632" s="275">
        <v>50</v>
      </c>
      <c r="J632" s="267">
        <v>260</v>
      </c>
      <c r="K632" s="268">
        <f t="shared" si="150"/>
        <v>260</v>
      </c>
      <c r="L632" s="313"/>
      <c r="M632" s="4">
        <f t="shared" si="149"/>
        <v>0</v>
      </c>
      <c r="N632" s="422" t="s">
        <v>4277</v>
      </c>
      <c r="O632" s="97"/>
    </row>
    <row r="633" spans="1:15" s="97" customFormat="1" outlineLevel="1">
      <c r="A633" s="161">
        <v>36364</v>
      </c>
      <c r="B633" s="80" t="s">
        <v>771</v>
      </c>
      <c r="C633" s="45" t="s">
        <v>772</v>
      </c>
      <c r="D633" s="116" t="s">
        <v>174</v>
      </c>
      <c r="E633" s="353">
        <v>72</v>
      </c>
      <c r="F633" s="191" t="s">
        <v>0</v>
      </c>
      <c r="G633" s="47">
        <v>2015</v>
      </c>
      <c r="H633" s="47" t="s">
        <v>238</v>
      </c>
      <c r="I633" s="71">
        <v>14</v>
      </c>
      <c r="J633" s="7">
        <v>400</v>
      </c>
      <c r="K633" s="5">
        <f t="shared" si="150"/>
        <v>400</v>
      </c>
      <c r="L633" s="317"/>
      <c r="M633" s="5">
        <f t="shared" ref="M633:M665" si="153">SUM(L633*K633)</f>
        <v>0</v>
      </c>
      <c r="N633" s="133" t="s">
        <v>773</v>
      </c>
      <c r="O633" s="177"/>
    </row>
    <row r="634" spans="1:15" outlineLevel="1">
      <c r="A634" s="163">
        <v>41390</v>
      </c>
      <c r="B634" s="82" t="s">
        <v>1730</v>
      </c>
      <c r="C634" s="35" t="s">
        <v>1732</v>
      </c>
      <c r="D634" s="83" t="s">
        <v>174</v>
      </c>
      <c r="E634" s="341">
        <v>10</v>
      </c>
      <c r="F634" s="83" t="s">
        <v>507</v>
      </c>
      <c r="G634" s="36">
        <v>2019</v>
      </c>
      <c r="H634" s="36" t="s">
        <v>130</v>
      </c>
      <c r="I634" s="67">
        <v>60</v>
      </c>
      <c r="J634" s="7">
        <v>110</v>
      </c>
      <c r="K634" s="5">
        <f t="shared" si="150"/>
        <v>110</v>
      </c>
      <c r="L634" s="317"/>
      <c r="M634" s="5">
        <f t="shared" si="153"/>
        <v>0</v>
      </c>
      <c r="N634" s="133" t="s">
        <v>1731</v>
      </c>
      <c r="O634" s="272"/>
    </row>
    <row r="635" spans="1:15" s="97" customFormat="1" outlineLevel="1">
      <c r="A635" s="163">
        <v>45541</v>
      </c>
      <c r="B635" s="84" t="s">
        <v>3407</v>
      </c>
      <c r="C635" s="55" t="s">
        <v>2184</v>
      </c>
      <c r="D635" s="108" t="s">
        <v>175</v>
      </c>
      <c r="E635" s="354">
        <v>32</v>
      </c>
      <c r="F635" s="222" t="s">
        <v>507</v>
      </c>
      <c r="G635" s="220">
        <v>2024</v>
      </c>
      <c r="H635" s="44" t="s">
        <v>130</v>
      </c>
      <c r="I635" s="221">
        <v>50</v>
      </c>
      <c r="J635" s="12">
        <v>140</v>
      </c>
      <c r="K635" s="4">
        <f>ROUND(J635*(1-$C$11/100),1)</f>
        <v>140</v>
      </c>
      <c r="L635" s="318"/>
      <c r="M635" s="4">
        <f t="shared" si="153"/>
        <v>0</v>
      </c>
      <c r="N635" s="136" t="s">
        <v>3408</v>
      </c>
      <c r="O635" s="272"/>
    </row>
    <row r="636" spans="1:15" s="97" customFormat="1" outlineLevel="1">
      <c r="A636" s="163">
        <v>46206</v>
      </c>
      <c r="B636" s="84" t="s">
        <v>4278</v>
      </c>
      <c r="C636" s="55"/>
      <c r="D636" s="108" t="s">
        <v>117</v>
      </c>
      <c r="E636" s="354">
        <v>256</v>
      </c>
      <c r="F636" s="222" t="s">
        <v>507</v>
      </c>
      <c r="G636" s="220">
        <v>2025</v>
      </c>
      <c r="H636" s="44" t="s">
        <v>130</v>
      </c>
      <c r="I636" s="221">
        <v>40</v>
      </c>
      <c r="J636" s="12">
        <v>245</v>
      </c>
      <c r="K636" s="4">
        <f>ROUND(J636*(1-$C$11/100),1)</f>
        <v>245</v>
      </c>
      <c r="L636" s="318"/>
      <c r="M636" s="4">
        <f t="shared" si="153"/>
        <v>0</v>
      </c>
      <c r="N636" s="136" t="s">
        <v>4279</v>
      </c>
      <c r="O636" s="272"/>
    </row>
    <row r="637" spans="1:15" outlineLevel="1">
      <c r="A637" s="163">
        <v>44950</v>
      </c>
      <c r="B637" s="82" t="s">
        <v>2845</v>
      </c>
      <c r="C637" s="35"/>
      <c r="D637" s="116" t="s">
        <v>117</v>
      </c>
      <c r="E637" s="353">
        <v>256</v>
      </c>
      <c r="F637" s="83" t="s">
        <v>507</v>
      </c>
      <c r="G637" s="47">
        <v>2023</v>
      </c>
      <c r="H637" s="47" t="s">
        <v>130</v>
      </c>
      <c r="I637" s="71">
        <v>32</v>
      </c>
      <c r="J637" s="7">
        <v>245</v>
      </c>
      <c r="K637" s="5">
        <f>ROUND(J637*(1-$C$11/100),1)</f>
        <v>245</v>
      </c>
      <c r="L637" s="316"/>
      <c r="M637" s="5">
        <f t="shared" si="153"/>
        <v>0</v>
      </c>
      <c r="N637" s="133" t="s">
        <v>2846</v>
      </c>
    </row>
    <row r="638" spans="1:15" outlineLevel="1">
      <c r="A638" s="163">
        <v>44693</v>
      </c>
      <c r="B638" s="18" t="s">
        <v>2682</v>
      </c>
      <c r="C638" s="45" t="s">
        <v>2184</v>
      </c>
      <c r="D638" s="116" t="s">
        <v>117</v>
      </c>
      <c r="E638" s="353">
        <v>192</v>
      </c>
      <c r="F638" s="83" t="s">
        <v>507</v>
      </c>
      <c r="G638" s="47">
        <v>2022</v>
      </c>
      <c r="H638" s="47" t="s">
        <v>130</v>
      </c>
      <c r="I638" s="71">
        <v>32</v>
      </c>
      <c r="J638" s="7">
        <v>190</v>
      </c>
      <c r="K638" s="5">
        <f t="shared" si="150"/>
        <v>190</v>
      </c>
      <c r="L638" s="316"/>
      <c r="M638" s="5">
        <f t="shared" si="153"/>
        <v>0</v>
      </c>
      <c r="N638" s="133" t="s">
        <v>2683</v>
      </c>
    </row>
    <row r="639" spans="1:15" s="177" customFormat="1" ht="12.75" customHeight="1" outlineLevel="1">
      <c r="A639" s="163">
        <v>40777</v>
      </c>
      <c r="B639" s="82" t="s">
        <v>1528</v>
      </c>
      <c r="C639" s="35"/>
      <c r="D639" s="83" t="s">
        <v>93</v>
      </c>
      <c r="E639" s="341">
        <v>512</v>
      </c>
      <c r="F639" s="83" t="s">
        <v>1524</v>
      </c>
      <c r="G639" s="36">
        <v>2017</v>
      </c>
      <c r="H639" s="36" t="s">
        <v>238</v>
      </c>
      <c r="I639" s="67">
        <v>10</v>
      </c>
      <c r="J639" s="7">
        <v>300</v>
      </c>
      <c r="K639" s="5">
        <f t="shared" ref="K639:K658" si="154">ROUND(J639*(1-$C$11/100),1)</f>
        <v>300</v>
      </c>
      <c r="L639" s="317"/>
      <c r="M639" s="5">
        <f t="shared" si="153"/>
        <v>0</v>
      </c>
      <c r="N639" s="133" t="s">
        <v>1529</v>
      </c>
      <c r="O639" s="3"/>
    </row>
    <row r="640" spans="1:15" s="177" customFormat="1" ht="12.75" customHeight="1" outlineLevel="1">
      <c r="A640" s="163">
        <v>34586</v>
      </c>
      <c r="B640" s="82" t="s">
        <v>516</v>
      </c>
      <c r="C640" s="35" t="s">
        <v>233</v>
      </c>
      <c r="D640" s="83" t="s">
        <v>115</v>
      </c>
      <c r="E640" s="341">
        <v>384</v>
      </c>
      <c r="F640" s="83" t="s">
        <v>239</v>
      </c>
      <c r="G640" s="36">
        <v>2014</v>
      </c>
      <c r="H640" s="36" t="s">
        <v>112</v>
      </c>
      <c r="I640" s="67">
        <v>10</v>
      </c>
      <c r="J640" s="7">
        <v>950</v>
      </c>
      <c r="K640" s="5">
        <f t="shared" si="154"/>
        <v>950</v>
      </c>
      <c r="L640" s="317"/>
      <c r="M640" s="5">
        <f t="shared" si="153"/>
        <v>0</v>
      </c>
      <c r="N640" s="133" t="s">
        <v>452</v>
      </c>
      <c r="O640" s="3"/>
    </row>
    <row r="641" spans="1:15" s="272" customFormat="1" ht="12.75" customHeight="1" outlineLevel="1">
      <c r="A641" s="163">
        <v>45991</v>
      </c>
      <c r="B641" s="84" t="s">
        <v>4597</v>
      </c>
      <c r="C641" s="43" t="s">
        <v>362</v>
      </c>
      <c r="D641" s="148" t="s">
        <v>185</v>
      </c>
      <c r="E641" s="342">
        <v>96</v>
      </c>
      <c r="F641" s="148" t="s">
        <v>213</v>
      </c>
      <c r="G641" s="44">
        <v>2025</v>
      </c>
      <c r="H641" s="44" t="s">
        <v>238</v>
      </c>
      <c r="I641" s="70">
        <v>10</v>
      </c>
      <c r="J641" s="12">
        <v>782</v>
      </c>
      <c r="K641" s="4">
        <f t="shared" si="154"/>
        <v>782</v>
      </c>
      <c r="L641" s="318"/>
      <c r="M641" s="4">
        <f t="shared" si="153"/>
        <v>0</v>
      </c>
      <c r="N641" s="136" t="s">
        <v>4598</v>
      </c>
      <c r="O641" s="97"/>
    </row>
    <row r="642" spans="1:15" outlineLevel="1">
      <c r="A642" s="163">
        <v>35607</v>
      </c>
      <c r="B642" s="82" t="s">
        <v>620</v>
      </c>
      <c r="C642" s="35" t="s">
        <v>618</v>
      </c>
      <c r="D642" s="83" t="s">
        <v>175</v>
      </c>
      <c r="E642" s="341">
        <v>64</v>
      </c>
      <c r="F642" s="83" t="s">
        <v>619</v>
      </c>
      <c r="G642" s="36">
        <v>2015</v>
      </c>
      <c r="H642" s="36" t="s">
        <v>130</v>
      </c>
      <c r="I642" s="67">
        <v>50</v>
      </c>
      <c r="J642" s="7">
        <v>160</v>
      </c>
      <c r="K642" s="5">
        <f t="shared" si="154"/>
        <v>160</v>
      </c>
      <c r="L642" s="317"/>
      <c r="M642" s="5">
        <f t="shared" si="153"/>
        <v>0</v>
      </c>
      <c r="N642" s="133" t="s">
        <v>621</v>
      </c>
      <c r="O642" s="177"/>
    </row>
    <row r="643" spans="1:15" outlineLevel="1">
      <c r="A643" s="161">
        <v>34587</v>
      </c>
      <c r="B643" s="9" t="s">
        <v>453</v>
      </c>
      <c r="C643" s="19" t="s">
        <v>229</v>
      </c>
      <c r="D643" s="9" t="s">
        <v>242</v>
      </c>
      <c r="E643" s="343">
        <v>56</v>
      </c>
      <c r="F643" s="9" t="s">
        <v>118</v>
      </c>
      <c r="G643" s="31">
        <v>2014</v>
      </c>
      <c r="H643" s="31" t="s">
        <v>112</v>
      </c>
      <c r="I643" s="61">
        <v>15</v>
      </c>
      <c r="J643" s="11">
        <v>320</v>
      </c>
      <c r="K643" s="11">
        <f t="shared" si="154"/>
        <v>320</v>
      </c>
      <c r="L643" s="317"/>
      <c r="M643" s="5">
        <f t="shared" si="153"/>
        <v>0</v>
      </c>
      <c r="N643" s="133" t="s">
        <v>454</v>
      </c>
    </row>
    <row r="644" spans="1:15" outlineLevel="1">
      <c r="A644" s="161">
        <v>42512</v>
      </c>
      <c r="B644" s="9" t="s">
        <v>3727</v>
      </c>
      <c r="C644" s="19" t="s">
        <v>3728</v>
      </c>
      <c r="D644" s="8" t="s">
        <v>174</v>
      </c>
      <c r="E644" s="343">
        <v>32</v>
      </c>
      <c r="F644" s="9" t="s">
        <v>2523</v>
      </c>
      <c r="G644" s="31">
        <v>2020</v>
      </c>
      <c r="H644" s="31" t="s">
        <v>130</v>
      </c>
      <c r="I644" s="61">
        <v>20</v>
      </c>
      <c r="J644" s="11">
        <v>280</v>
      </c>
      <c r="K644" s="11">
        <f t="shared" si="154"/>
        <v>280</v>
      </c>
      <c r="L644" s="317"/>
      <c r="M644" s="5">
        <f t="shared" si="153"/>
        <v>0</v>
      </c>
      <c r="N644" s="133" t="s">
        <v>3729</v>
      </c>
    </row>
    <row r="645" spans="1:15" outlineLevel="1">
      <c r="A645" s="161">
        <v>37329</v>
      </c>
      <c r="B645" s="9" t="s">
        <v>831</v>
      </c>
      <c r="C645" s="19" t="s">
        <v>828</v>
      </c>
      <c r="D645" s="9" t="s">
        <v>150</v>
      </c>
      <c r="E645" s="343">
        <v>48</v>
      </c>
      <c r="F645" s="9" t="s">
        <v>829</v>
      </c>
      <c r="G645" s="31">
        <v>2016</v>
      </c>
      <c r="H645" s="31" t="s">
        <v>238</v>
      </c>
      <c r="I645" s="61">
        <v>24</v>
      </c>
      <c r="J645" s="11">
        <v>260</v>
      </c>
      <c r="K645" s="11">
        <f t="shared" si="154"/>
        <v>260</v>
      </c>
      <c r="L645" s="317"/>
      <c r="M645" s="5">
        <f t="shared" si="153"/>
        <v>0</v>
      </c>
      <c r="N645" s="133" t="s">
        <v>830</v>
      </c>
    </row>
    <row r="646" spans="1:15" s="97" customFormat="1" outlineLevel="1">
      <c r="A646" s="161">
        <v>47001</v>
      </c>
      <c r="B646" s="234" t="s">
        <v>4470</v>
      </c>
      <c r="C646" s="248"/>
      <c r="D646" s="234" t="s">
        <v>150</v>
      </c>
      <c r="E646" s="350">
        <v>24</v>
      </c>
      <c r="F646" s="234" t="s">
        <v>4468</v>
      </c>
      <c r="G646" s="32">
        <v>2023</v>
      </c>
      <c r="H646" s="32" t="s">
        <v>130</v>
      </c>
      <c r="I646" s="249">
        <v>20</v>
      </c>
      <c r="J646" s="185">
        <v>142</v>
      </c>
      <c r="K646" s="185">
        <f t="shared" si="154"/>
        <v>142</v>
      </c>
      <c r="L646" s="318"/>
      <c r="M646" s="4">
        <f t="shared" si="153"/>
        <v>0</v>
      </c>
      <c r="N646" s="136" t="s">
        <v>4469</v>
      </c>
    </row>
    <row r="647" spans="1:15" s="97" customFormat="1" outlineLevel="1">
      <c r="A647" s="163">
        <v>22221</v>
      </c>
      <c r="B647" s="212" t="s">
        <v>3031</v>
      </c>
      <c r="C647" s="235"/>
      <c r="D647" s="211" t="s">
        <v>117</v>
      </c>
      <c r="E647" s="363">
        <v>704</v>
      </c>
      <c r="F647" s="86" t="s">
        <v>3032</v>
      </c>
      <c r="G647" s="213">
        <v>2024</v>
      </c>
      <c r="H647" s="213" t="s">
        <v>238</v>
      </c>
      <c r="I647" s="213">
        <v>16</v>
      </c>
      <c r="J647" s="12">
        <v>580</v>
      </c>
      <c r="K647" s="4">
        <f t="shared" si="154"/>
        <v>580</v>
      </c>
      <c r="L647" s="322"/>
      <c r="M647" s="4">
        <f t="shared" si="153"/>
        <v>0</v>
      </c>
      <c r="N647" s="137" t="s">
        <v>3033</v>
      </c>
      <c r="O647" s="3"/>
    </row>
    <row r="648" spans="1:15" outlineLevel="1">
      <c r="A648" s="163">
        <v>44784</v>
      </c>
      <c r="B648" s="87" t="s">
        <v>2733</v>
      </c>
      <c r="C648" s="39" t="s">
        <v>2735</v>
      </c>
      <c r="D648" s="116" t="s">
        <v>242</v>
      </c>
      <c r="E648" s="355">
        <v>24</v>
      </c>
      <c r="F648" s="8" t="s">
        <v>749</v>
      </c>
      <c r="G648" s="40">
        <v>2023</v>
      </c>
      <c r="H648" s="40" t="s">
        <v>130</v>
      </c>
      <c r="I648" s="40">
        <v>30</v>
      </c>
      <c r="J648" s="7">
        <v>290</v>
      </c>
      <c r="K648" s="5">
        <f t="shared" si="154"/>
        <v>290</v>
      </c>
      <c r="L648" s="323"/>
      <c r="M648" s="5">
        <f t="shared" si="153"/>
        <v>0</v>
      </c>
      <c r="N648" s="135" t="s">
        <v>2734</v>
      </c>
    </row>
    <row r="649" spans="1:15" outlineLevel="1">
      <c r="A649" s="163">
        <v>43313</v>
      </c>
      <c r="B649" s="87" t="s">
        <v>2510</v>
      </c>
      <c r="C649" s="39" t="s">
        <v>2511</v>
      </c>
      <c r="D649" s="83" t="s">
        <v>110</v>
      </c>
      <c r="E649" s="355">
        <v>64</v>
      </c>
      <c r="F649" s="8" t="s">
        <v>2512</v>
      </c>
      <c r="G649" s="40">
        <v>2021</v>
      </c>
      <c r="H649" s="40" t="s">
        <v>238</v>
      </c>
      <c r="I649" s="40">
        <v>15</v>
      </c>
      <c r="J649" s="7">
        <v>360</v>
      </c>
      <c r="K649" s="5">
        <f t="shared" si="154"/>
        <v>360</v>
      </c>
      <c r="L649" s="323"/>
      <c r="M649" s="5">
        <f t="shared" si="153"/>
        <v>0</v>
      </c>
      <c r="N649" s="135" t="s">
        <v>2513</v>
      </c>
    </row>
    <row r="650" spans="1:15" outlineLevel="1">
      <c r="A650" s="163">
        <v>29679</v>
      </c>
      <c r="B650" s="82" t="s">
        <v>1642</v>
      </c>
      <c r="C650" s="35" t="s">
        <v>1644</v>
      </c>
      <c r="D650" s="83" t="s">
        <v>174</v>
      </c>
      <c r="E650" s="341">
        <v>40</v>
      </c>
      <c r="F650" s="83" t="s">
        <v>22</v>
      </c>
      <c r="G650" s="36">
        <v>2019</v>
      </c>
      <c r="H650" s="36" t="s">
        <v>130</v>
      </c>
      <c r="I650" s="67">
        <v>25</v>
      </c>
      <c r="J650" s="7">
        <v>241</v>
      </c>
      <c r="K650" s="5">
        <f t="shared" si="154"/>
        <v>241</v>
      </c>
      <c r="L650" s="317"/>
      <c r="M650" s="5">
        <f t="shared" si="153"/>
        <v>0</v>
      </c>
      <c r="N650" s="133" t="s">
        <v>1643</v>
      </c>
    </row>
    <row r="651" spans="1:15" outlineLevel="1">
      <c r="A651" s="163">
        <v>27486</v>
      </c>
      <c r="B651" s="82" t="s">
        <v>3705</v>
      </c>
      <c r="C651" s="35" t="s">
        <v>307</v>
      </c>
      <c r="D651" s="83" t="s">
        <v>45</v>
      </c>
      <c r="E651" s="341">
        <v>64</v>
      </c>
      <c r="F651" s="83" t="s">
        <v>3174</v>
      </c>
      <c r="G651" s="36">
        <v>2024</v>
      </c>
      <c r="H651" s="36" t="s">
        <v>130</v>
      </c>
      <c r="I651" s="67">
        <v>15</v>
      </c>
      <c r="J651" s="7">
        <v>250</v>
      </c>
      <c r="K651" s="5">
        <f t="shared" si="154"/>
        <v>250</v>
      </c>
      <c r="L651" s="316"/>
      <c r="M651" s="5">
        <f t="shared" si="153"/>
        <v>0</v>
      </c>
      <c r="N651" s="133" t="s">
        <v>3706</v>
      </c>
    </row>
    <row r="652" spans="1:15" outlineLevel="1">
      <c r="A652" s="163">
        <v>37204</v>
      </c>
      <c r="B652" s="82" t="s">
        <v>793</v>
      </c>
      <c r="C652" s="35" t="s">
        <v>400</v>
      </c>
      <c r="D652" s="83" t="s">
        <v>242</v>
      </c>
      <c r="E652" s="341">
        <v>16</v>
      </c>
      <c r="F652" s="116" t="s">
        <v>153</v>
      </c>
      <c r="G652" s="36">
        <v>2016</v>
      </c>
      <c r="H652" s="36" t="s">
        <v>130</v>
      </c>
      <c r="I652" s="67">
        <v>50</v>
      </c>
      <c r="J652" s="7">
        <v>130</v>
      </c>
      <c r="K652" s="5">
        <f t="shared" si="154"/>
        <v>130</v>
      </c>
      <c r="L652" s="317"/>
      <c r="M652" s="5">
        <f t="shared" si="153"/>
        <v>0</v>
      </c>
      <c r="N652" s="135" t="s">
        <v>794</v>
      </c>
    </row>
    <row r="653" spans="1:15" outlineLevel="1">
      <c r="A653" s="163">
        <v>352</v>
      </c>
      <c r="B653" s="84" t="s">
        <v>4659</v>
      </c>
      <c r="C653" s="43" t="s">
        <v>4661</v>
      </c>
      <c r="D653" s="148" t="s">
        <v>4657</v>
      </c>
      <c r="E653" s="342">
        <v>24</v>
      </c>
      <c r="F653" s="211" t="s">
        <v>4653</v>
      </c>
      <c r="G653" s="44">
        <v>2025</v>
      </c>
      <c r="H653" s="44" t="s">
        <v>130</v>
      </c>
      <c r="I653" s="70">
        <v>20</v>
      </c>
      <c r="J653" s="12">
        <v>142</v>
      </c>
      <c r="K653" s="4">
        <f t="shared" si="154"/>
        <v>142</v>
      </c>
      <c r="L653" s="318"/>
      <c r="M653" s="4">
        <f t="shared" si="153"/>
        <v>0</v>
      </c>
      <c r="N653" s="137" t="s">
        <v>4660</v>
      </c>
    </row>
    <row r="654" spans="1:15" outlineLevel="1">
      <c r="A654" s="163">
        <v>35127</v>
      </c>
      <c r="B654" s="8" t="s">
        <v>542</v>
      </c>
      <c r="C654" s="14" t="s">
        <v>401</v>
      </c>
      <c r="D654" s="8" t="s">
        <v>185</v>
      </c>
      <c r="E654" s="357">
        <v>32</v>
      </c>
      <c r="F654" s="83" t="s">
        <v>108</v>
      </c>
      <c r="G654" s="46">
        <v>2015</v>
      </c>
      <c r="H654" s="46" t="s">
        <v>130</v>
      </c>
      <c r="I654" s="67">
        <v>40</v>
      </c>
      <c r="J654" s="7">
        <v>130</v>
      </c>
      <c r="K654" s="5">
        <f t="shared" si="154"/>
        <v>130</v>
      </c>
      <c r="L654" s="317"/>
      <c r="M654" s="5">
        <f t="shared" si="153"/>
        <v>0</v>
      </c>
      <c r="N654" s="133" t="s">
        <v>543</v>
      </c>
    </row>
    <row r="655" spans="1:15" outlineLevel="1">
      <c r="A655" s="163">
        <v>42732</v>
      </c>
      <c r="B655" s="8" t="s">
        <v>2223</v>
      </c>
      <c r="C655" s="14" t="s">
        <v>1698</v>
      </c>
      <c r="D655" s="8" t="s">
        <v>174</v>
      </c>
      <c r="E655" s="357">
        <v>32</v>
      </c>
      <c r="F655" s="83" t="s">
        <v>22</v>
      </c>
      <c r="G655" s="46">
        <v>2021</v>
      </c>
      <c r="H655" s="46" t="s">
        <v>130</v>
      </c>
      <c r="I655" s="67">
        <v>30</v>
      </c>
      <c r="J655" s="7">
        <v>211</v>
      </c>
      <c r="K655" s="5">
        <f t="shared" si="154"/>
        <v>211</v>
      </c>
      <c r="L655" s="317"/>
      <c r="M655" s="5">
        <f t="shared" si="153"/>
        <v>0</v>
      </c>
      <c r="N655" s="133" t="s">
        <v>2224</v>
      </c>
    </row>
    <row r="656" spans="1:15" outlineLevel="1">
      <c r="A656" s="163">
        <v>44118</v>
      </c>
      <c r="B656" s="8" t="s">
        <v>3506</v>
      </c>
      <c r="C656" s="14" t="s">
        <v>3507</v>
      </c>
      <c r="D656" s="8" t="s">
        <v>3508</v>
      </c>
      <c r="E656" s="357">
        <v>24</v>
      </c>
      <c r="F656" s="83" t="s">
        <v>3509</v>
      </c>
      <c r="G656" s="46">
        <v>2021</v>
      </c>
      <c r="H656" s="46" t="s">
        <v>130</v>
      </c>
      <c r="I656" s="67">
        <v>25</v>
      </c>
      <c r="J656" s="7">
        <v>120</v>
      </c>
      <c r="K656" s="5">
        <f t="shared" si="154"/>
        <v>120</v>
      </c>
      <c r="L656" s="317"/>
      <c r="M656" s="5">
        <f t="shared" si="153"/>
        <v>0</v>
      </c>
      <c r="N656" s="133" t="s">
        <v>3510</v>
      </c>
    </row>
    <row r="657" spans="1:15" outlineLevel="1">
      <c r="A657" s="163">
        <v>42730</v>
      </c>
      <c r="B657" s="8" t="s">
        <v>2220</v>
      </c>
      <c r="C657" s="14" t="s">
        <v>2221</v>
      </c>
      <c r="D657" s="8" t="s">
        <v>174</v>
      </c>
      <c r="E657" s="357">
        <v>16</v>
      </c>
      <c r="F657" s="83" t="s">
        <v>239</v>
      </c>
      <c r="G657" s="46">
        <v>2020</v>
      </c>
      <c r="H657" s="46" t="s">
        <v>130</v>
      </c>
      <c r="I657" s="67">
        <v>25</v>
      </c>
      <c r="J657" s="7">
        <v>195</v>
      </c>
      <c r="K657" s="5">
        <f t="shared" si="154"/>
        <v>195</v>
      </c>
      <c r="L657" s="317"/>
      <c r="M657" s="5">
        <f t="shared" si="153"/>
        <v>0</v>
      </c>
      <c r="N657" s="133" t="s">
        <v>2222</v>
      </c>
    </row>
    <row r="658" spans="1:15" outlineLevel="1">
      <c r="A658" s="163">
        <v>45100</v>
      </c>
      <c r="B658" s="8" t="s">
        <v>2940</v>
      </c>
      <c r="C658" s="14" t="s">
        <v>2827</v>
      </c>
      <c r="D658" s="8" t="s">
        <v>93</v>
      </c>
      <c r="E658" s="357">
        <v>480</v>
      </c>
      <c r="F658" s="83" t="s">
        <v>241</v>
      </c>
      <c r="G658" s="46">
        <v>2023</v>
      </c>
      <c r="H658" s="46" t="s">
        <v>238</v>
      </c>
      <c r="I658" s="67">
        <v>10</v>
      </c>
      <c r="J658" s="7">
        <v>695</v>
      </c>
      <c r="K658" s="5">
        <f t="shared" si="154"/>
        <v>695</v>
      </c>
      <c r="L658" s="317"/>
      <c r="M658" s="5">
        <f t="shared" si="153"/>
        <v>0</v>
      </c>
      <c r="N658" s="133" t="s">
        <v>2941</v>
      </c>
    </row>
    <row r="659" spans="1:15" s="97" customFormat="1" outlineLevel="1">
      <c r="A659" s="163">
        <v>31178</v>
      </c>
      <c r="B659" s="8" t="s">
        <v>875</v>
      </c>
      <c r="C659" s="14" t="s">
        <v>32</v>
      </c>
      <c r="D659" s="8" t="s">
        <v>150</v>
      </c>
      <c r="E659" s="357">
        <v>20</v>
      </c>
      <c r="F659" s="83" t="s">
        <v>81</v>
      </c>
      <c r="G659" s="46">
        <v>2013</v>
      </c>
      <c r="H659" s="46" t="s">
        <v>130</v>
      </c>
      <c r="I659" s="67">
        <v>40</v>
      </c>
      <c r="J659" s="7">
        <v>90</v>
      </c>
      <c r="K659" s="5">
        <f t="shared" ref="K659:K676" si="155">ROUND(J659*(1-$C$11/100),1)</f>
        <v>90</v>
      </c>
      <c r="L659" s="323"/>
      <c r="M659" s="5">
        <f t="shared" si="153"/>
        <v>0</v>
      </c>
      <c r="N659" s="133" t="s">
        <v>353</v>
      </c>
      <c r="O659" s="3"/>
    </row>
    <row r="660" spans="1:15" outlineLevel="1">
      <c r="A660" s="163">
        <v>34508</v>
      </c>
      <c r="B660" s="8" t="s">
        <v>1769</v>
      </c>
      <c r="C660" s="14" t="s">
        <v>324</v>
      </c>
      <c r="D660" s="8" t="s">
        <v>185</v>
      </c>
      <c r="E660" s="357">
        <v>40</v>
      </c>
      <c r="F660" s="83" t="s">
        <v>37</v>
      </c>
      <c r="G660" s="46">
        <v>2014</v>
      </c>
      <c r="H660" s="46" t="s">
        <v>130</v>
      </c>
      <c r="I660" s="67">
        <v>50</v>
      </c>
      <c r="J660" s="7">
        <v>100</v>
      </c>
      <c r="K660" s="5">
        <f t="shared" si="155"/>
        <v>100</v>
      </c>
      <c r="L660" s="323"/>
      <c r="M660" s="5">
        <f t="shared" si="153"/>
        <v>0</v>
      </c>
      <c r="N660" s="133" t="s">
        <v>1770</v>
      </c>
    </row>
    <row r="661" spans="1:15" outlineLevel="1">
      <c r="A661" s="163">
        <v>44890</v>
      </c>
      <c r="B661" s="8" t="s">
        <v>2803</v>
      </c>
      <c r="C661" s="45" t="s">
        <v>2184</v>
      </c>
      <c r="D661" s="79" t="s">
        <v>175</v>
      </c>
      <c r="E661" s="353">
        <v>32</v>
      </c>
      <c r="F661" s="191" t="s">
        <v>507</v>
      </c>
      <c r="G661" s="47">
        <v>2023</v>
      </c>
      <c r="H661" s="36" t="s">
        <v>130</v>
      </c>
      <c r="I661" s="71">
        <v>50</v>
      </c>
      <c r="J661" s="7">
        <v>125</v>
      </c>
      <c r="K661" s="5">
        <f>ROUND(J661*(1-$C$11/100),1)</f>
        <v>125</v>
      </c>
      <c r="L661" s="317"/>
      <c r="M661" s="5">
        <f t="shared" si="153"/>
        <v>0</v>
      </c>
      <c r="N661" s="133" t="s">
        <v>2804</v>
      </c>
    </row>
    <row r="662" spans="1:15" outlineLevel="1">
      <c r="A662" s="163">
        <v>14217</v>
      </c>
      <c r="B662" s="86" t="s">
        <v>3873</v>
      </c>
      <c r="C662" s="55" t="s">
        <v>3875</v>
      </c>
      <c r="D662" s="108" t="s">
        <v>185</v>
      </c>
      <c r="E662" s="354">
        <v>64</v>
      </c>
      <c r="F662" s="222" t="s">
        <v>265</v>
      </c>
      <c r="G662" s="220">
        <v>2025</v>
      </c>
      <c r="H662" s="44" t="s">
        <v>130</v>
      </c>
      <c r="I662" s="221">
        <v>25</v>
      </c>
      <c r="J662" s="12">
        <v>280</v>
      </c>
      <c r="K662" s="4">
        <f>ROUND(J662*(1-$C$11/100),1)</f>
        <v>280</v>
      </c>
      <c r="L662" s="318"/>
      <c r="M662" s="4">
        <f t="shared" si="153"/>
        <v>0</v>
      </c>
      <c r="N662" s="136" t="s">
        <v>3874</v>
      </c>
      <c r="O662" s="97"/>
    </row>
    <row r="663" spans="1:15" outlineLevel="1">
      <c r="A663" s="163">
        <v>43312</v>
      </c>
      <c r="B663" s="82" t="s">
        <v>2514</v>
      </c>
      <c r="C663" s="35" t="s">
        <v>2511</v>
      </c>
      <c r="D663" s="83" t="s">
        <v>2190</v>
      </c>
      <c r="E663" s="341">
        <v>32</v>
      </c>
      <c r="F663" s="83" t="s">
        <v>2512</v>
      </c>
      <c r="G663" s="36">
        <v>2021</v>
      </c>
      <c r="H663" s="36" t="s">
        <v>238</v>
      </c>
      <c r="I663" s="67">
        <v>20</v>
      </c>
      <c r="J663" s="7">
        <v>260</v>
      </c>
      <c r="K663" s="5">
        <f t="shared" si="155"/>
        <v>260</v>
      </c>
      <c r="L663" s="323"/>
      <c r="M663" s="5">
        <f t="shared" si="153"/>
        <v>0</v>
      </c>
      <c r="N663" s="133" t="s">
        <v>2515</v>
      </c>
    </row>
    <row r="664" spans="1:15" s="97" customFormat="1" outlineLevel="1">
      <c r="A664" s="163">
        <v>33549</v>
      </c>
      <c r="B664" s="84" t="s">
        <v>3648</v>
      </c>
      <c r="C664" s="43" t="s">
        <v>159</v>
      </c>
      <c r="D664" s="108" t="s">
        <v>150</v>
      </c>
      <c r="E664" s="342">
        <v>64</v>
      </c>
      <c r="F664" s="148" t="s">
        <v>125</v>
      </c>
      <c r="G664" s="44">
        <v>2024</v>
      </c>
      <c r="H664" s="44" t="s">
        <v>238</v>
      </c>
      <c r="I664" s="70">
        <v>16</v>
      </c>
      <c r="J664" s="12">
        <v>590</v>
      </c>
      <c r="K664" s="4">
        <f t="shared" si="155"/>
        <v>590</v>
      </c>
      <c r="L664" s="322"/>
      <c r="M664" s="4">
        <f t="shared" si="153"/>
        <v>0</v>
      </c>
      <c r="N664" s="136" t="s">
        <v>3649</v>
      </c>
    </row>
    <row r="665" spans="1:15" s="97" customFormat="1" outlineLevel="1">
      <c r="A665" s="163">
        <v>45955</v>
      </c>
      <c r="B665" s="84" t="s">
        <v>3894</v>
      </c>
      <c r="C665" s="43" t="s">
        <v>159</v>
      </c>
      <c r="D665" s="108" t="s">
        <v>174</v>
      </c>
      <c r="E665" s="342">
        <v>112</v>
      </c>
      <c r="F665" s="148" t="s">
        <v>223</v>
      </c>
      <c r="G665" s="44">
        <v>2024</v>
      </c>
      <c r="H665" s="44" t="s">
        <v>112</v>
      </c>
      <c r="I665" s="70">
        <v>14</v>
      </c>
      <c r="J665" s="12">
        <v>600</v>
      </c>
      <c r="K665" s="4">
        <f t="shared" si="155"/>
        <v>600</v>
      </c>
      <c r="L665" s="322"/>
      <c r="M665" s="4">
        <f t="shared" si="153"/>
        <v>0</v>
      </c>
      <c r="N665" s="136" t="s">
        <v>3895</v>
      </c>
    </row>
    <row r="666" spans="1:15" s="97" customFormat="1" hidden="1" outlineLevel="1">
      <c r="A666" s="163">
        <v>2814</v>
      </c>
      <c r="B666" s="84" t="s">
        <v>3960</v>
      </c>
      <c r="C666" s="43" t="s">
        <v>159</v>
      </c>
      <c r="D666" s="108" t="s">
        <v>174</v>
      </c>
      <c r="E666" s="342">
        <v>104</v>
      </c>
      <c r="F666" s="148" t="s">
        <v>223</v>
      </c>
      <c r="G666" s="44">
        <v>2022</v>
      </c>
      <c r="H666" s="44" t="s">
        <v>112</v>
      </c>
      <c r="I666" s="70">
        <v>10</v>
      </c>
      <c r="J666" s="12">
        <v>600</v>
      </c>
      <c r="K666" s="4">
        <f t="shared" ref="K666" si="156">ROUND(J666*(1-$C$11/100),1)</f>
        <v>600</v>
      </c>
      <c r="L666" s="322"/>
      <c r="M666" s="4">
        <f t="shared" ref="M666" si="157">SUM(L666*K666)</f>
        <v>0</v>
      </c>
      <c r="N666" s="136" t="s">
        <v>3961</v>
      </c>
    </row>
    <row r="667" spans="1:15" outlineLevel="1">
      <c r="A667" s="194">
        <v>41480</v>
      </c>
      <c r="B667" s="196" t="s">
        <v>1757</v>
      </c>
      <c r="C667" s="197" t="s">
        <v>708</v>
      </c>
      <c r="D667" s="198" t="s">
        <v>45</v>
      </c>
      <c r="E667" s="360">
        <v>192</v>
      </c>
      <c r="F667" s="198" t="s">
        <v>22</v>
      </c>
      <c r="G667" s="199">
        <v>2019</v>
      </c>
      <c r="H667" s="199" t="s">
        <v>130</v>
      </c>
      <c r="I667" s="200">
        <v>14</v>
      </c>
      <c r="J667" s="201">
        <v>177</v>
      </c>
      <c r="K667" s="179">
        <f t="shared" si="155"/>
        <v>177</v>
      </c>
      <c r="L667" s="317"/>
      <c r="M667" s="5">
        <f t="shared" ref="M667:M676" si="158">SUM(L667*K667)</f>
        <v>0</v>
      </c>
      <c r="N667" s="202" t="s">
        <v>1758</v>
      </c>
      <c r="O667" s="97"/>
    </row>
    <row r="668" spans="1:15" s="97" customFormat="1" outlineLevel="1">
      <c r="A668" s="161">
        <v>28308</v>
      </c>
      <c r="B668" s="175" t="s">
        <v>3034</v>
      </c>
      <c r="C668" s="55" t="s">
        <v>1390</v>
      </c>
      <c r="D668" s="108" t="s">
        <v>117</v>
      </c>
      <c r="E668" s="354">
        <v>768</v>
      </c>
      <c r="F668" s="222" t="s">
        <v>3032</v>
      </c>
      <c r="G668" s="220">
        <v>2024</v>
      </c>
      <c r="H668" s="220" t="s">
        <v>238</v>
      </c>
      <c r="I668" s="221">
        <v>16</v>
      </c>
      <c r="J668" s="12">
        <v>590</v>
      </c>
      <c r="K668" s="4">
        <f t="shared" si="155"/>
        <v>590</v>
      </c>
      <c r="L668" s="318"/>
      <c r="M668" s="4">
        <f t="shared" si="158"/>
        <v>0</v>
      </c>
      <c r="N668" s="136" t="s">
        <v>3035</v>
      </c>
    </row>
    <row r="669" spans="1:15" outlineLevel="1">
      <c r="A669" s="161">
        <v>44888</v>
      </c>
      <c r="B669" s="80" t="s">
        <v>2801</v>
      </c>
      <c r="C669" s="45" t="s">
        <v>2184</v>
      </c>
      <c r="D669" s="79" t="s">
        <v>175</v>
      </c>
      <c r="E669" s="353">
        <v>32</v>
      </c>
      <c r="F669" s="191" t="s">
        <v>507</v>
      </c>
      <c r="G669" s="47">
        <v>2023</v>
      </c>
      <c r="H669" s="36" t="s">
        <v>130</v>
      </c>
      <c r="I669" s="71">
        <v>50</v>
      </c>
      <c r="J669" s="7">
        <v>125</v>
      </c>
      <c r="K669" s="5">
        <f t="shared" si="155"/>
        <v>125</v>
      </c>
      <c r="L669" s="317"/>
      <c r="M669" s="5">
        <f t="shared" si="158"/>
        <v>0</v>
      </c>
      <c r="N669" s="133" t="s">
        <v>2802</v>
      </c>
    </row>
    <row r="670" spans="1:15" outlineLevel="1">
      <c r="A670" s="161">
        <v>45496</v>
      </c>
      <c r="B670" s="80" t="s">
        <v>3364</v>
      </c>
      <c r="C670" s="45" t="s">
        <v>3365</v>
      </c>
      <c r="D670" s="79" t="s">
        <v>150</v>
      </c>
      <c r="E670" s="353">
        <v>96</v>
      </c>
      <c r="F670" s="191" t="s">
        <v>2069</v>
      </c>
      <c r="G670" s="47">
        <v>2023</v>
      </c>
      <c r="H670" s="36" t="s">
        <v>238</v>
      </c>
      <c r="I670" s="71">
        <v>15</v>
      </c>
      <c r="J670" s="7">
        <v>400</v>
      </c>
      <c r="K670" s="5">
        <f t="shared" si="155"/>
        <v>400</v>
      </c>
      <c r="L670" s="317"/>
      <c r="M670" s="5">
        <f t="shared" si="158"/>
        <v>0</v>
      </c>
      <c r="N670" s="133" t="s">
        <v>3366</v>
      </c>
    </row>
    <row r="671" spans="1:15" outlineLevel="1">
      <c r="A671" s="163">
        <v>36241</v>
      </c>
      <c r="B671" s="82" t="s">
        <v>675</v>
      </c>
      <c r="C671" s="35" t="s">
        <v>266</v>
      </c>
      <c r="D671" s="83" t="s">
        <v>45</v>
      </c>
      <c r="E671" s="341">
        <v>224</v>
      </c>
      <c r="F671" s="83" t="s">
        <v>241</v>
      </c>
      <c r="G671" s="36">
        <v>2021</v>
      </c>
      <c r="H671" s="36" t="s">
        <v>238</v>
      </c>
      <c r="I671" s="67">
        <v>20</v>
      </c>
      <c r="J671" s="7">
        <v>410</v>
      </c>
      <c r="K671" s="5">
        <f t="shared" si="155"/>
        <v>410</v>
      </c>
      <c r="L671" s="317"/>
      <c r="M671" s="5">
        <f t="shared" si="158"/>
        <v>0</v>
      </c>
      <c r="N671" s="133" t="s">
        <v>2505</v>
      </c>
    </row>
    <row r="672" spans="1:15" s="177" customFormat="1" outlineLevel="1">
      <c r="A672" s="163">
        <v>43696</v>
      </c>
      <c r="B672" s="82" t="s">
        <v>2417</v>
      </c>
      <c r="C672" s="35" t="s">
        <v>2419</v>
      </c>
      <c r="D672" s="83" t="s">
        <v>93</v>
      </c>
      <c r="E672" s="341">
        <v>288</v>
      </c>
      <c r="F672" s="83" t="s">
        <v>241</v>
      </c>
      <c r="G672" s="36">
        <v>2022</v>
      </c>
      <c r="H672" s="36" t="s">
        <v>238</v>
      </c>
      <c r="I672" s="67">
        <v>18</v>
      </c>
      <c r="J672" s="7">
        <v>435</v>
      </c>
      <c r="K672" s="5">
        <f t="shared" si="155"/>
        <v>435</v>
      </c>
      <c r="L672" s="317"/>
      <c r="M672" s="5">
        <f t="shared" si="158"/>
        <v>0</v>
      </c>
      <c r="N672" s="133" t="s">
        <v>2418</v>
      </c>
      <c r="O672" s="3"/>
    </row>
    <row r="673" spans="1:15" s="177" customFormat="1" outlineLevel="1">
      <c r="A673" s="163">
        <v>39518</v>
      </c>
      <c r="B673" s="82" t="s">
        <v>2922</v>
      </c>
      <c r="C673" s="35" t="s">
        <v>775</v>
      </c>
      <c r="D673" s="83" t="s">
        <v>174</v>
      </c>
      <c r="E673" s="341">
        <v>40</v>
      </c>
      <c r="F673" s="83" t="s">
        <v>1667</v>
      </c>
      <c r="G673" s="36">
        <v>2017</v>
      </c>
      <c r="H673" s="36" t="s">
        <v>112</v>
      </c>
      <c r="I673" s="67">
        <v>16</v>
      </c>
      <c r="J673" s="7">
        <v>375</v>
      </c>
      <c r="K673" s="5">
        <f t="shared" si="155"/>
        <v>375</v>
      </c>
      <c r="L673" s="317"/>
      <c r="M673" s="5">
        <f t="shared" si="158"/>
        <v>0</v>
      </c>
      <c r="N673" s="133" t="s">
        <v>2923</v>
      </c>
      <c r="O673" s="3"/>
    </row>
    <row r="674" spans="1:15" s="177" customFormat="1" outlineLevel="1">
      <c r="A674" s="163">
        <v>39636</v>
      </c>
      <c r="B674" s="82" t="s">
        <v>3477</v>
      </c>
      <c r="C674" s="35" t="s">
        <v>260</v>
      </c>
      <c r="D674" s="83" t="s">
        <v>45</v>
      </c>
      <c r="E674" s="341">
        <v>96</v>
      </c>
      <c r="F674" s="83" t="s">
        <v>153</v>
      </c>
      <c r="G674" s="36">
        <v>2023</v>
      </c>
      <c r="H674" s="36" t="s">
        <v>130</v>
      </c>
      <c r="I674" s="67">
        <v>30</v>
      </c>
      <c r="J674" s="7">
        <v>190</v>
      </c>
      <c r="K674" s="5">
        <f t="shared" si="155"/>
        <v>190</v>
      </c>
      <c r="L674" s="317"/>
      <c r="M674" s="5">
        <f t="shared" si="158"/>
        <v>0</v>
      </c>
      <c r="N674" s="133" t="s">
        <v>3478</v>
      </c>
      <c r="O674" s="3"/>
    </row>
    <row r="675" spans="1:15" s="177" customFormat="1" outlineLevel="1">
      <c r="A675" s="163">
        <v>35309</v>
      </c>
      <c r="B675" s="82" t="s">
        <v>560</v>
      </c>
      <c r="C675" s="35" t="s">
        <v>159</v>
      </c>
      <c r="D675" s="83" t="s">
        <v>174</v>
      </c>
      <c r="E675" s="341">
        <v>16</v>
      </c>
      <c r="F675" s="83" t="s">
        <v>223</v>
      </c>
      <c r="G675" s="36">
        <v>2015</v>
      </c>
      <c r="H675" s="36" t="s">
        <v>130</v>
      </c>
      <c r="I675" s="67">
        <v>50</v>
      </c>
      <c r="J675" s="7">
        <v>70</v>
      </c>
      <c r="K675" s="5">
        <f t="shared" si="155"/>
        <v>70</v>
      </c>
      <c r="L675" s="317"/>
      <c r="M675" s="5">
        <f t="shared" si="158"/>
        <v>0</v>
      </c>
      <c r="N675" s="133" t="s">
        <v>561</v>
      </c>
      <c r="O675" s="3"/>
    </row>
    <row r="676" spans="1:15" s="177" customFormat="1" ht="15.75" outlineLevel="1" thickBot="1">
      <c r="A676" s="163">
        <v>40322</v>
      </c>
      <c r="B676" s="82" t="s">
        <v>3361</v>
      </c>
      <c r="C676" s="35" t="s">
        <v>3362</v>
      </c>
      <c r="D676" s="83" t="s">
        <v>1406</v>
      </c>
      <c r="E676" s="341">
        <v>16</v>
      </c>
      <c r="F676" s="83" t="s">
        <v>1401</v>
      </c>
      <c r="G676" s="36">
        <v>2017</v>
      </c>
      <c r="H676" s="36" t="s">
        <v>130</v>
      </c>
      <c r="I676" s="67">
        <v>50</v>
      </c>
      <c r="J676" s="7">
        <v>100</v>
      </c>
      <c r="K676" s="5">
        <f t="shared" si="155"/>
        <v>100</v>
      </c>
      <c r="L676" s="317"/>
      <c r="M676" s="5">
        <f t="shared" si="158"/>
        <v>0</v>
      </c>
      <c r="N676" s="133" t="s">
        <v>3363</v>
      </c>
      <c r="O676" s="3"/>
    </row>
    <row r="677" spans="1:15" s="98" customFormat="1" ht="16.5" outlineLevel="1" thickBot="1">
      <c r="A677" s="163"/>
      <c r="B677" s="114" t="s">
        <v>172</v>
      </c>
      <c r="C677" s="43"/>
      <c r="D677" s="148"/>
      <c r="E677" s="342"/>
      <c r="F677" s="148"/>
      <c r="G677" s="44"/>
      <c r="H677" s="44"/>
      <c r="I677" s="70"/>
      <c r="J677" s="12"/>
      <c r="K677" s="4"/>
      <c r="L677" s="315"/>
      <c r="M677" s="5"/>
      <c r="N677" s="131"/>
      <c r="O677" s="3"/>
    </row>
    <row r="678" spans="1:15" s="98" customFormat="1" outlineLevel="1">
      <c r="A678" s="163">
        <v>36852</v>
      </c>
      <c r="B678" s="82" t="s">
        <v>755</v>
      </c>
      <c r="C678" s="35" t="s">
        <v>686</v>
      </c>
      <c r="D678" s="83" t="s">
        <v>45</v>
      </c>
      <c r="E678" s="341">
        <v>208</v>
      </c>
      <c r="F678" s="83" t="s">
        <v>687</v>
      </c>
      <c r="G678" s="36">
        <v>2016</v>
      </c>
      <c r="H678" s="36" t="s">
        <v>130</v>
      </c>
      <c r="I678" s="67">
        <v>20</v>
      </c>
      <c r="J678" s="7">
        <v>250</v>
      </c>
      <c r="K678" s="5">
        <f t="shared" ref="K678:K685" si="159">ROUND(J678*(1-$C$11/100),1)</f>
        <v>250</v>
      </c>
      <c r="L678" s="317"/>
      <c r="M678" s="5">
        <f t="shared" ref="M678:M685" si="160">SUM(L678*K678)</f>
        <v>0</v>
      </c>
      <c r="N678" s="133" t="s">
        <v>754</v>
      </c>
      <c r="O678" s="177"/>
    </row>
    <row r="679" spans="1:15" s="98" customFormat="1" outlineLevel="1">
      <c r="A679" s="163">
        <v>37555</v>
      </c>
      <c r="B679" s="82" t="s">
        <v>887</v>
      </c>
      <c r="C679" s="35" t="s">
        <v>686</v>
      </c>
      <c r="D679" s="83" t="s">
        <v>45</v>
      </c>
      <c r="E679" s="341">
        <v>224</v>
      </c>
      <c r="F679" s="83" t="s">
        <v>687</v>
      </c>
      <c r="G679" s="36">
        <v>2016</v>
      </c>
      <c r="H679" s="36" t="s">
        <v>130</v>
      </c>
      <c r="I679" s="67">
        <v>28</v>
      </c>
      <c r="J679" s="7">
        <v>250</v>
      </c>
      <c r="K679" s="5">
        <f t="shared" si="159"/>
        <v>250</v>
      </c>
      <c r="L679" s="317"/>
      <c r="M679" s="5">
        <f t="shared" si="160"/>
        <v>0</v>
      </c>
      <c r="N679" s="133" t="s">
        <v>888</v>
      </c>
      <c r="O679" s="177"/>
    </row>
    <row r="680" spans="1:15" s="98" customFormat="1" outlineLevel="1">
      <c r="A680" s="163">
        <v>37556</v>
      </c>
      <c r="B680" s="82" t="s">
        <v>889</v>
      </c>
      <c r="C680" s="35" t="s">
        <v>686</v>
      </c>
      <c r="D680" s="83"/>
      <c r="E680" s="341"/>
      <c r="F680" s="83" t="s">
        <v>687</v>
      </c>
      <c r="G680" s="36">
        <v>2016</v>
      </c>
      <c r="H680" s="36" t="s">
        <v>130</v>
      </c>
      <c r="I680" s="67">
        <v>6</v>
      </c>
      <c r="J680" s="7">
        <v>750</v>
      </c>
      <c r="K680" s="5">
        <f t="shared" si="159"/>
        <v>750</v>
      </c>
      <c r="L680" s="317"/>
      <c r="M680" s="5">
        <f t="shared" si="160"/>
        <v>0</v>
      </c>
      <c r="N680" s="133"/>
      <c r="O680" s="97"/>
    </row>
    <row r="681" spans="1:15" s="98" customFormat="1" outlineLevel="1">
      <c r="A681" s="163">
        <v>22333</v>
      </c>
      <c r="B681" s="219" t="s">
        <v>3658</v>
      </c>
      <c r="C681" s="235" t="s">
        <v>3652</v>
      </c>
      <c r="D681" s="148" t="s">
        <v>60</v>
      </c>
      <c r="E681" s="342">
        <v>72</v>
      </c>
      <c r="F681" s="148" t="s">
        <v>3108</v>
      </c>
      <c r="G681" s="44">
        <v>2024</v>
      </c>
      <c r="H681" s="44" t="s">
        <v>112</v>
      </c>
      <c r="I681" s="70">
        <v>16</v>
      </c>
      <c r="J681" s="12">
        <v>440</v>
      </c>
      <c r="K681" s="4">
        <f t="shared" si="159"/>
        <v>440</v>
      </c>
      <c r="L681" s="313"/>
      <c r="M681" s="5">
        <f t="shared" si="160"/>
        <v>0</v>
      </c>
      <c r="N681" s="136" t="s">
        <v>3659</v>
      </c>
      <c r="O681" s="97"/>
    </row>
    <row r="682" spans="1:15" s="98" customFormat="1" outlineLevel="1">
      <c r="A682" s="163">
        <v>47712</v>
      </c>
      <c r="B682" s="219" t="s">
        <v>4779</v>
      </c>
      <c r="C682" s="235" t="s">
        <v>4780</v>
      </c>
      <c r="D682" s="148" t="s">
        <v>115</v>
      </c>
      <c r="E682" s="342">
        <v>240</v>
      </c>
      <c r="F682" s="148" t="s">
        <v>2443</v>
      </c>
      <c r="G682" s="44">
        <v>2025</v>
      </c>
      <c r="H682" s="44" t="s">
        <v>112</v>
      </c>
      <c r="I682" s="70">
        <v>14</v>
      </c>
      <c r="J682" s="12">
        <v>970</v>
      </c>
      <c r="K682" s="4">
        <f t="shared" si="159"/>
        <v>970</v>
      </c>
      <c r="L682" s="313"/>
      <c r="M682" s="5">
        <f t="shared" si="160"/>
        <v>0</v>
      </c>
      <c r="N682" s="136" t="s">
        <v>4781</v>
      </c>
      <c r="O682" s="97"/>
    </row>
    <row r="683" spans="1:15" s="98" customFormat="1" outlineLevel="1">
      <c r="A683" s="163">
        <v>38678</v>
      </c>
      <c r="B683" s="18" t="s">
        <v>3751</v>
      </c>
      <c r="C683" s="39" t="s">
        <v>885</v>
      </c>
      <c r="D683" s="83" t="s">
        <v>886</v>
      </c>
      <c r="E683" s="341">
        <v>48</v>
      </c>
      <c r="F683" s="83" t="s">
        <v>279</v>
      </c>
      <c r="G683" s="36">
        <v>2020</v>
      </c>
      <c r="H683" s="36" t="s">
        <v>130</v>
      </c>
      <c r="I683" s="67">
        <v>40</v>
      </c>
      <c r="J683" s="7">
        <v>310</v>
      </c>
      <c r="K683" s="5">
        <f t="shared" si="159"/>
        <v>310</v>
      </c>
      <c r="L683" s="316"/>
      <c r="M683" s="5">
        <f t="shared" si="160"/>
        <v>0</v>
      </c>
      <c r="N683" s="133" t="s">
        <v>3752</v>
      </c>
      <c r="O683" s="3"/>
    </row>
    <row r="684" spans="1:15" outlineLevel="1">
      <c r="A684" s="163">
        <v>42815</v>
      </c>
      <c r="B684" s="82" t="s">
        <v>2765</v>
      </c>
      <c r="C684" s="35" t="s">
        <v>618</v>
      </c>
      <c r="D684" s="83" t="s">
        <v>150</v>
      </c>
      <c r="E684" s="341">
        <v>128</v>
      </c>
      <c r="F684" s="83" t="s">
        <v>2233</v>
      </c>
      <c r="G684" s="36">
        <v>2020</v>
      </c>
      <c r="H684" s="36" t="s">
        <v>130</v>
      </c>
      <c r="I684" s="67">
        <v>15</v>
      </c>
      <c r="J684" s="7">
        <v>175</v>
      </c>
      <c r="K684" s="5">
        <f t="shared" si="159"/>
        <v>175</v>
      </c>
      <c r="L684" s="317"/>
      <c r="M684" s="5">
        <f t="shared" si="160"/>
        <v>0</v>
      </c>
      <c r="N684" s="133" t="s">
        <v>2766</v>
      </c>
    </row>
    <row r="685" spans="1:15" ht="15.75" outlineLevel="1" thickBot="1">
      <c r="A685" s="163">
        <v>45187</v>
      </c>
      <c r="B685" s="82" t="s">
        <v>4108</v>
      </c>
      <c r="C685" s="35" t="s">
        <v>4109</v>
      </c>
      <c r="D685" s="83" t="s">
        <v>93</v>
      </c>
      <c r="E685" s="341">
        <v>584</v>
      </c>
      <c r="F685" s="116" t="s">
        <v>377</v>
      </c>
      <c r="G685" s="36">
        <v>2025</v>
      </c>
      <c r="H685" s="36" t="s">
        <v>238</v>
      </c>
      <c r="I685" s="67">
        <v>6</v>
      </c>
      <c r="J685" s="7">
        <v>1500</v>
      </c>
      <c r="K685" s="5">
        <f t="shared" si="159"/>
        <v>1500</v>
      </c>
      <c r="L685" s="317"/>
      <c r="M685" s="5">
        <f t="shared" si="160"/>
        <v>0</v>
      </c>
      <c r="N685" s="133" t="s">
        <v>4110</v>
      </c>
      <c r="O685" s="98"/>
    </row>
    <row r="686" spans="1:15" ht="16.5" outlineLevel="1" thickBot="1">
      <c r="A686" s="163"/>
      <c r="B686" s="114" t="s">
        <v>176</v>
      </c>
      <c r="C686" s="43"/>
      <c r="D686" s="148"/>
      <c r="E686" s="342"/>
      <c r="F686" s="148"/>
      <c r="G686" s="44"/>
      <c r="H686" s="44"/>
      <c r="I686" s="70"/>
      <c r="J686" s="12"/>
      <c r="K686" s="4"/>
      <c r="L686" s="322"/>
      <c r="M686" s="5"/>
      <c r="N686" s="137"/>
      <c r="O686" s="98"/>
    </row>
    <row r="687" spans="1:15" outlineLevel="1">
      <c r="A687" s="163">
        <v>43012</v>
      </c>
      <c r="B687" s="82" t="s">
        <v>2245</v>
      </c>
      <c r="C687" s="35" t="s">
        <v>2246</v>
      </c>
      <c r="D687" s="83" t="s">
        <v>175</v>
      </c>
      <c r="E687" s="341">
        <v>240</v>
      </c>
      <c r="F687" s="83" t="s">
        <v>2247</v>
      </c>
      <c r="G687" s="36">
        <v>2024</v>
      </c>
      <c r="H687" s="36" t="s">
        <v>112</v>
      </c>
      <c r="I687" s="67">
        <v>20</v>
      </c>
      <c r="J687" s="7">
        <v>580</v>
      </c>
      <c r="K687" s="5">
        <f t="shared" ref="K687:K714" si="161">ROUND(J687*(1-$C$11/100),1)</f>
        <v>580</v>
      </c>
      <c r="L687" s="323"/>
      <c r="M687" s="5">
        <f t="shared" ref="M687:M714" si="162">SUM(L687*K687)</f>
        <v>0</v>
      </c>
      <c r="N687" s="133" t="s">
        <v>2248</v>
      </c>
      <c r="O687" s="98"/>
    </row>
    <row r="688" spans="1:15" s="97" customFormat="1" outlineLevel="1">
      <c r="A688" s="163">
        <v>36116</v>
      </c>
      <c r="B688" s="82" t="s">
        <v>1458</v>
      </c>
      <c r="C688" s="35" t="s">
        <v>1459</v>
      </c>
      <c r="D688" s="83" t="s">
        <v>45</v>
      </c>
      <c r="E688" s="341">
        <v>272</v>
      </c>
      <c r="F688" s="83" t="s">
        <v>77</v>
      </c>
      <c r="G688" s="36">
        <v>2018</v>
      </c>
      <c r="H688" s="36" t="s">
        <v>238</v>
      </c>
      <c r="I688" s="67">
        <v>16</v>
      </c>
      <c r="J688" s="7">
        <v>320</v>
      </c>
      <c r="K688" s="5">
        <f t="shared" si="161"/>
        <v>320</v>
      </c>
      <c r="L688" s="317"/>
      <c r="M688" s="5">
        <f t="shared" si="162"/>
        <v>0</v>
      </c>
      <c r="N688" s="133" t="s">
        <v>1460</v>
      </c>
      <c r="O688" s="98"/>
    </row>
    <row r="689" spans="1:15" s="97" customFormat="1" outlineLevel="1">
      <c r="A689" s="163">
        <v>46099</v>
      </c>
      <c r="B689" s="84" t="s">
        <v>4104</v>
      </c>
      <c r="C689" s="43"/>
      <c r="D689" s="148" t="s">
        <v>131</v>
      </c>
      <c r="E689" s="342">
        <v>192</v>
      </c>
      <c r="F689" s="148" t="s">
        <v>3521</v>
      </c>
      <c r="G689" s="44">
        <v>2025</v>
      </c>
      <c r="H689" s="44" t="s">
        <v>130</v>
      </c>
      <c r="I689" s="70">
        <v>20</v>
      </c>
      <c r="J689" s="12">
        <v>350</v>
      </c>
      <c r="K689" s="4">
        <f t="shared" si="161"/>
        <v>350</v>
      </c>
      <c r="L689" s="318"/>
      <c r="M689" s="4">
        <f t="shared" si="162"/>
        <v>0</v>
      </c>
      <c r="N689" s="136" t="s">
        <v>4105</v>
      </c>
      <c r="O689" s="103"/>
    </row>
    <row r="690" spans="1:15" s="97" customFormat="1" outlineLevel="1">
      <c r="A690" s="163">
        <v>46180</v>
      </c>
      <c r="B690" s="84" t="s">
        <v>4205</v>
      </c>
      <c r="C690" s="43" t="s">
        <v>2945</v>
      </c>
      <c r="D690" s="148" t="s">
        <v>93</v>
      </c>
      <c r="E690" s="342">
        <v>352</v>
      </c>
      <c r="F690" s="148" t="s">
        <v>1222</v>
      </c>
      <c r="G690" s="44">
        <v>2025</v>
      </c>
      <c r="H690" s="44" t="s">
        <v>238</v>
      </c>
      <c r="I690" s="70">
        <v>10</v>
      </c>
      <c r="J690" s="12">
        <v>870</v>
      </c>
      <c r="K690" s="4">
        <f t="shared" si="161"/>
        <v>870</v>
      </c>
      <c r="L690" s="318"/>
      <c r="M690" s="4">
        <f t="shared" si="162"/>
        <v>0</v>
      </c>
      <c r="N690" s="136" t="s">
        <v>4206</v>
      </c>
      <c r="O690" s="103"/>
    </row>
    <row r="691" spans="1:15" s="97" customFormat="1" outlineLevel="1">
      <c r="A691" s="163">
        <v>45921</v>
      </c>
      <c r="B691" s="84" t="s">
        <v>4106</v>
      </c>
      <c r="C691" s="43"/>
      <c r="D691" s="148" t="s">
        <v>115</v>
      </c>
      <c r="E691" s="342">
        <v>64</v>
      </c>
      <c r="F691" s="148" t="s">
        <v>3521</v>
      </c>
      <c r="G691" s="44">
        <v>2025</v>
      </c>
      <c r="H691" s="44" t="s">
        <v>130</v>
      </c>
      <c r="I691" s="70">
        <v>20</v>
      </c>
      <c r="J691" s="12">
        <v>130</v>
      </c>
      <c r="K691" s="4">
        <f t="shared" ref="K691" si="163">ROUND(J691*(1-$C$11/100),1)</f>
        <v>130</v>
      </c>
      <c r="L691" s="318"/>
      <c r="M691" s="4">
        <f t="shared" ref="M691" si="164">SUM(L691*K691)</f>
        <v>0</v>
      </c>
      <c r="N691" s="136" t="s">
        <v>4107</v>
      </c>
      <c r="O691" s="103"/>
    </row>
    <row r="692" spans="1:15" outlineLevel="1">
      <c r="A692" s="163">
        <v>45116</v>
      </c>
      <c r="B692" s="82" t="s">
        <v>2944</v>
      </c>
      <c r="C692" s="35" t="s">
        <v>2945</v>
      </c>
      <c r="D692" s="116" t="s">
        <v>93</v>
      </c>
      <c r="E692" s="341">
        <v>208</v>
      </c>
      <c r="F692" s="83" t="s">
        <v>1222</v>
      </c>
      <c r="G692" s="36">
        <v>2023</v>
      </c>
      <c r="H692" s="36" t="s">
        <v>130</v>
      </c>
      <c r="I692" s="67">
        <v>30</v>
      </c>
      <c r="J692" s="7">
        <v>210</v>
      </c>
      <c r="K692" s="5">
        <f t="shared" si="161"/>
        <v>210</v>
      </c>
      <c r="L692" s="317"/>
      <c r="M692" s="5">
        <f t="shared" si="162"/>
        <v>0</v>
      </c>
      <c r="N692" s="133" t="s">
        <v>2946</v>
      </c>
    </row>
    <row r="693" spans="1:15" s="97" customFormat="1" outlineLevel="1">
      <c r="A693" s="163">
        <v>45404</v>
      </c>
      <c r="B693" s="84" t="s">
        <v>3289</v>
      </c>
      <c r="C693" s="43" t="s">
        <v>2945</v>
      </c>
      <c r="D693" s="148" t="s">
        <v>175</v>
      </c>
      <c r="E693" s="342">
        <v>348</v>
      </c>
      <c r="F693" s="148" t="s">
        <v>1754</v>
      </c>
      <c r="G693" s="44">
        <v>2024</v>
      </c>
      <c r="H693" s="44" t="s">
        <v>130</v>
      </c>
      <c r="I693" s="70">
        <v>20</v>
      </c>
      <c r="J693" s="12">
        <v>580</v>
      </c>
      <c r="K693" s="4">
        <f t="shared" si="161"/>
        <v>580</v>
      </c>
      <c r="L693" s="318"/>
      <c r="M693" s="4">
        <f t="shared" si="162"/>
        <v>0</v>
      </c>
      <c r="N693" s="136" t="s">
        <v>3290</v>
      </c>
    </row>
    <row r="694" spans="1:15" outlineLevel="1">
      <c r="A694" s="163">
        <v>35181</v>
      </c>
      <c r="B694" s="87" t="s">
        <v>535</v>
      </c>
      <c r="C694" s="39"/>
      <c r="D694" s="116" t="s">
        <v>150</v>
      </c>
      <c r="E694" s="355">
        <v>560</v>
      </c>
      <c r="F694" s="116" t="s">
        <v>536</v>
      </c>
      <c r="G694" s="40">
        <v>2015</v>
      </c>
      <c r="H694" s="40" t="s">
        <v>238</v>
      </c>
      <c r="I694" s="69">
        <v>5</v>
      </c>
      <c r="J694" s="7">
        <v>320</v>
      </c>
      <c r="K694" s="5">
        <f t="shared" si="161"/>
        <v>320</v>
      </c>
      <c r="L694" s="314"/>
      <c r="M694" s="5">
        <f t="shared" si="162"/>
        <v>0</v>
      </c>
      <c r="N694" s="133" t="s">
        <v>537</v>
      </c>
    </row>
    <row r="695" spans="1:15" s="97" customFormat="1" outlineLevel="1">
      <c r="A695" s="163">
        <v>45299</v>
      </c>
      <c r="B695" s="212" t="s">
        <v>3127</v>
      </c>
      <c r="C695" s="374" t="s">
        <v>2945</v>
      </c>
      <c r="D695" s="148" t="s">
        <v>175</v>
      </c>
      <c r="E695" s="375">
        <v>140</v>
      </c>
      <c r="F695" s="266" t="s">
        <v>3126</v>
      </c>
      <c r="G695" s="376">
        <v>2024</v>
      </c>
      <c r="H695" s="376" t="s">
        <v>130</v>
      </c>
      <c r="I695" s="377">
        <v>20</v>
      </c>
      <c r="J695" s="267">
        <v>220</v>
      </c>
      <c r="K695" s="268">
        <f t="shared" ref="K695" si="165">ROUND(J695*(1-$C$11/100),1)</f>
        <v>220</v>
      </c>
      <c r="L695" s="315"/>
      <c r="M695" s="4">
        <f t="shared" si="162"/>
        <v>0</v>
      </c>
      <c r="N695" s="269" t="s">
        <v>3128</v>
      </c>
    </row>
    <row r="696" spans="1:15" s="97" customFormat="1">
      <c r="A696" s="163">
        <v>45618</v>
      </c>
      <c r="B696" s="212" t="s">
        <v>3530</v>
      </c>
      <c r="C696" s="374" t="s">
        <v>2945</v>
      </c>
      <c r="D696" s="211" t="s">
        <v>115</v>
      </c>
      <c r="E696" s="363">
        <v>256</v>
      </c>
      <c r="F696" s="266" t="s">
        <v>3126</v>
      </c>
      <c r="G696" s="213">
        <v>2024</v>
      </c>
      <c r="H696" s="213" t="s">
        <v>238</v>
      </c>
      <c r="I696" s="283">
        <v>14</v>
      </c>
      <c r="J696" s="12">
        <v>560</v>
      </c>
      <c r="K696" s="4">
        <f t="shared" si="161"/>
        <v>560</v>
      </c>
      <c r="L696" s="315"/>
      <c r="M696" s="4">
        <f t="shared" si="162"/>
        <v>0</v>
      </c>
      <c r="N696" s="136" t="s">
        <v>3531</v>
      </c>
    </row>
    <row r="697" spans="1:15" s="97" customFormat="1">
      <c r="A697" s="163">
        <v>47142</v>
      </c>
      <c r="B697" s="212" t="s">
        <v>4579</v>
      </c>
      <c r="C697" s="374" t="s">
        <v>2945</v>
      </c>
      <c r="D697" s="211" t="s">
        <v>93</v>
      </c>
      <c r="E697" s="363">
        <v>624</v>
      </c>
      <c r="F697" s="148" t="s">
        <v>1222</v>
      </c>
      <c r="G697" s="213">
        <v>2025</v>
      </c>
      <c r="H697" s="213" t="s">
        <v>130</v>
      </c>
      <c r="I697" s="283">
        <v>10</v>
      </c>
      <c r="J697" s="12">
        <v>590</v>
      </c>
      <c r="K697" s="4">
        <f t="shared" si="161"/>
        <v>590</v>
      </c>
      <c r="L697" s="315"/>
      <c r="M697" s="4">
        <f t="shared" si="162"/>
        <v>0</v>
      </c>
      <c r="N697" s="136" t="s">
        <v>4580</v>
      </c>
    </row>
    <row r="698" spans="1:15" s="97" customFormat="1" outlineLevel="1">
      <c r="A698" s="194">
        <v>45301</v>
      </c>
      <c r="B698" s="373" t="s">
        <v>3124</v>
      </c>
      <c r="C698" s="374" t="s">
        <v>2945</v>
      </c>
      <c r="D698" s="148" t="s">
        <v>175</v>
      </c>
      <c r="E698" s="375">
        <v>108</v>
      </c>
      <c r="F698" s="266" t="s">
        <v>3126</v>
      </c>
      <c r="G698" s="376">
        <v>2024</v>
      </c>
      <c r="H698" s="376" t="s">
        <v>130</v>
      </c>
      <c r="I698" s="377">
        <v>20</v>
      </c>
      <c r="J698" s="267">
        <v>210</v>
      </c>
      <c r="K698" s="268">
        <f t="shared" si="161"/>
        <v>210</v>
      </c>
      <c r="L698" s="315"/>
      <c r="M698" s="4">
        <f t="shared" si="162"/>
        <v>0</v>
      </c>
      <c r="N698" s="269" t="s">
        <v>3125</v>
      </c>
    </row>
    <row r="699" spans="1:15" outlineLevel="1">
      <c r="A699" s="194">
        <v>44097</v>
      </c>
      <c r="B699" s="217" t="s">
        <v>4622</v>
      </c>
      <c r="C699" s="35" t="s">
        <v>4623</v>
      </c>
      <c r="D699" s="83" t="s">
        <v>175</v>
      </c>
      <c r="E699" s="341">
        <v>456</v>
      </c>
      <c r="F699" s="83" t="s">
        <v>4624</v>
      </c>
      <c r="G699" s="36">
        <v>2021</v>
      </c>
      <c r="H699" s="36" t="s">
        <v>238</v>
      </c>
      <c r="I699" s="67">
        <v>10</v>
      </c>
      <c r="J699" s="7">
        <v>790</v>
      </c>
      <c r="K699" s="5">
        <f t="shared" ref="K699" si="166">ROUND(J699*(1-$C$11/100),1)</f>
        <v>790</v>
      </c>
      <c r="L699" s="317"/>
      <c r="M699" s="5">
        <f t="shared" ref="M699" si="167">SUM(L699*K699)</f>
        <v>0</v>
      </c>
      <c r="N699" s="133" t="s">
        <v>4625</v>
      </c>
    </row>
    <row r="700" spans="1:15" s="97" customFormat="1">
      <c r="A700" s="163">
        <v>38801</v>
      </c>
      <c r="B700" s="87" t="s">
        <v>1032</v>
      </c>
      <c r="C700" s="39" t="s">
        <v>1033</v>
      </c>
      <c r="D700" s="116" t="s">
        <v>1031</v>
      </c>
      <c r="E700" s="355">
        <v>236</v>
      </c>
      <c r="F700" s="116" t="s">
        <v>902</v>
      </c>
      <c r="G700" s="40">
        <v>2017</v>
      </c>
      <c r="H700" s="40" t="s">
        <v>130</v>
      </c>
      <c r="I700" s="69">
        <v>24</v>
      </c>
      <c r="J700" s="7">
        <v>350</v>
      </c>
      <c r="K700" s="5">
        <f t="shared" si="161"/>
        <v>350</v>
      </c>
      <c r="L700" s="314"/>
      <c r="M700" s="5">
        <f t="shared" si="162"/>
        <v>0</v>
      </c>
      <c r="N700" s="133" t="s">
        <v>1034</v>
      </c>
      <c r="O700" s="3"/>
    </row>
    <row r="701" spans="1:15" s="94" customFormat="1" ht="15.75" customHeight="1" outlineLevel="1">
      <c r="A701" s="163">
        <v>40903</v>
      </c>
      <c r="B701" s="87" t="s">
        <v>1553</v>
      </c>
      <c r="C701" s="39" t="s">
        <v>1555</v>
      </c>
      <c r="D701" s="116" t="s">
        <v>93</v>
      </c>
      <c r="E701" s="355">
        <v>112</v>
      </c>
      <c r="F701" s="116" t="s">
        <v>279</v>
      </c>
      <c r="G701" s="40">
        <v>2018</v>
      </c>
      <c r="H701" s="40" t="s">
        <v>130</v>
      </c>
      <c r="I701" s="69">
        <v>50</v>
      </c>
      <c r="J701" s="7">
        <v>75</v>
      </c>
      <c r="K701" s="5">
        <f t="shared" si="161"/>
        <v>75</v>
      </c>
      <c r="L701" s="314"/>
      <c r="M701" s="5">
        <f t="shared" si="162"/>
        <v>0</v>
      </c>
      <c r="N701" s="133" t="s">
        <v>1554</v>
      </c>
      <c r="O701" s="97"/>
    </row>
    <row r="702" spans="1:15" s="94" customFormat="1" outlineLevel="1">
      <c r="A702" s="163">
        <v>45117</v>
      </c>
      <c r="B702" s="87" t="s">
        <v>2947</v>
      </c>
      <c r="C702" s="35" t="s">
        <v>2945</v>
      </c>
      <c r="D702" s="116" t="s">
        <v>93</v>
      </c>
      <c r="E702" s="341">
        <v>144</v>
      </c>
      <c r="F702" s="83" t="s">
        <v>1222</v>
      </c>
      <c r="G702" s="36">
        <v>2023</v>
      </c>
      <c r="H702" s="36" t="s">
        <v>130</v>
      </c>
      <c r="I702" s="69">
        <v>36</v>
      </c>
      <c r="J702" s="7">
        <v>210</v>
      </c>
      <c r="K702" s="5">
        <f t="shared" si="161"/>
        <v>210</v>
      </c>
      <c r="L702" s="314"/>
      <c r="M702" s="5">
        <f t="shared" si="162"/>
        <v>0</v>
      </c>
      <c r="N702" s="133" t="s">
        <v>2948</v>
      </c>
      <c r="O702" s="3"/>
    </row>
    <row r="703" spans="1:15" s="94" customFormat="1" outlineLevel="1">
      <c r="A703" s="163">
        <v>45709</v>
      </c>
      <c r="B703" s="87" t="s">
        <v>3680</v>
      </c>
      <c r="C703" s="35" t="s">
        <v>3681</v>
      </c>
      <c r="D703" s="83" t="s">
        <v>175</v>
      </c>
      <c r="E703" s="341">
        <v>192</v>
      </c>
      <c r="F703" s="83" t="s">
        <v>104</v>
      </c>
      <c r="G703" s="36">
        <v>2022</v>
      </c>
      <c r="H703" s="36" t="s">
        <v>238</v>
      </c>
      <c r="I703" s="69">
        <v>20</v>
      </c>
      <c r="J703" s="7">
        <v>500</v>
      </c>
      <c r="K703" s="5">
        <f t="shared" si="161"/>
        <v>500</v>
      </c>
      <c r="L703" s="314"/>
      <c r="M703" s="5">
        <f t="shared" si="162"/>
        <v>0</v>
      </c>
      <c r="N703" s="133" t="s">
        <v>3682</v>
      </c>
      <c r="O703" s="3"/>
    </row>
    <row r="704" spans="1:15" s="94" customFormat="1" outlineLevel="1">
      <c r="A704" s="163">
        <v>33915</v>
      </c>
      <c r="B704" s="87" t="s">
        <v>472</v>
      </c>
      <c r="C704" s="39" t="s">
        <v>105</v>
      </c>
      <c r="D704" s="116" t="s">
        <v>93</v>
      </c>
      <c r="E704" s="355">
        <v>288</v>
      </c>
      <c r="F704" s="116" t="s">
        <v>153</v>
      </c>
      <c r="G704" s="40">
        <v>2017</v>
      </c>
      <c r="H704" s="40" t="s">
        <v>130</v>
      </c>
      <c r="I704" s="69">
        <v>20</v>
      </c>
      <c r="J704" s="7">
        <v>120</v>
      </c>
      <c r="K704" s="5">
        <f t="shared" si="161"/>
        <v>120</v>
      </c>
      <c r="L704" s="323"/>
      <c r="M704" s="5">
        <f t="shared" si="162"/>
        <v>0</v>
      </c>
      <c r="N704" s="133" t="s">
        <v>1450</v>
      </c>
      <c r="O704" s="3"/>
    </row>
    <row r="705" spans="1:15" s="94" customFormat="1" outlineLevel="1">
      <c r="A705" s="163">
        <v>46109</v>
      </c>
      <c r="B705" s="212" t="s">
        <v>4126</v>
      </c>
      <c r="C705" s="235" t="s">
        <v>1900</v>
      </c>
      <c r="D705" s="211" t="s">
        <v>131</v>
      </c>
      <c r="E705" s="363">
        <v>240</v>
      </c>
      <c r="F705" s="148" t="s">
        <v>1754</v>
      </c>
      <c r="G705" s="213">
        <v>2025</v>
      </c>
      <c r="H705" s="213" t="s">
        <v>130</v>
      </c>
      <c r="I705" s="283">
        <v>20</v>
      </c>
      <c r="J705" s="12">
        <v>450</v>
      </c>
      <c r="K705" s="4">
        <f t="shared" si="161"/>
        <v>450</v>
      </c>
      <c r="L705" s="322"/>
      <c r="M705" s="4">
        <f t="shared" si="162"/>
        <v>0</v>
      </c>
      <c r="N705" s="136" t="s">
        <v>4127</v>
      </c>
      <c r="O705" s="3"/>
    </row>
    <row r="706" spans="1:15" outlineLevel="1">
      <c r="A706" s="163">
        <v>35566</v>
      </c>
      <c r="B706" s="87" t="s">
        <v>612</v>
      </c>
      <c r="C706" s="39" t="s">
        <v>614</v>
      </c>
      <c r="D706" s="116" t="s">
        <v>175</v>
      </c>
      <c r="E706" s="355">
        <v>656</v>
      </c>
      <c r="F706" s="116" t="s">
        <v>613</v>
      </c>
      <c r="G706" s="40">
        <v>2015</v>
      </c>
      <c r="H706" s="40" t="s">
        <v>238</v>
      </c>
      <c r="I706" s="69">
        <v>8</v>
      </c>
      <c r="J706" s="7">
        <v>590</v>
      </c>
      <c r="K706" s="5">
        <f t="shared" si="161"/>
        <v>590</v>
      </c>
      <c r="L706" s="316"/>
      <c r="M706" s="5">
        <f t="shared" si="162"/>
        <v>0</v>
      </c>
      <c r="N706" s="135" t="s">
        <v>615</v>
      </c>
    </row>
    <row r="707" spans="1:15" s="177" customFormat="1" outlineLevel="1">
      <c r="A707" s="163">
        <v>39396</v>
      </c>
      <c r="B707" s="82" t="s">
        <v>1161</v>
      </c>
      <c r="C707" s="35" t="s">
        <v>372</v>
      </c>
      <c r="D707" s="83" t="s">
        <v>115</v>
      </c>
      <c r="E707" s="341">
        <v>320</v>
      </c>
      <c r="F707" s="83" t="s">
        <v>1163</v>
      </c>
      <c r="G707" s="36">
        <v>2018</v>
      </c>
      <c r="H707" s="36" t="s">
        <v>238</v>
      </c>
      <c r="I707" s="36">
        <v>10</v>
      </c>
      <c r="J707" s="7">
        <v>290</v>
      </c>
      <c r="K707" s="5">
        <f t="shared" si="161"/>
        <v>290</v>
      </c>
      <c r="L707" s="317"/>
      <c r="M707" s="5">
        <f t="shared" si="162"/>
        <v>0</v>
      </c>
      <c r="N707" s="133" t="s">
        <v>1162</v>
      </c>
      <c r="O707" s="94"/>
    </row>
    <row r="708" spans="1:15" s="272" customFormat="1" outlineLevel="1">
      <c r="A708" s="163">
        <v>45407</v>
      </c>
      <c r="B708" s="84" t="s">
        <v>3291</v>
      </c>
      <c r="C708" s="43" t="s">
        <v>2945</v>
      </c>
      <c r="D708" s="148" t="s">
        <v>175</v>
      </c>
      <c r="E708" s="342">
        <v>188</v>
      </c>
      <c r="F708" s="148" t="s">
        <v>1754</v>
      </c>
      <c r="G708" s="44">
        <v>2024</v>
      </c>
      <c r="H708" s="44" t="s">
        <v>130</v>
      </c>
      <c r="I708" s="70">
        <v>40</v>
      </c>
      <c r="J708" s="12">
        <v>280</v>
      </c>
      <c r="K708" s="4">
        <f t="shared" si="161"/>
        <v>280</v>
      </c>
      <c r="L708" s="318"/>
      <c r="M708" s="4">
        <f t="shared" si="162"/>
        <v>0</v>
      </c>
      <c r="N708" s="136" t="s">
        <v>3292</v>
      </c>
      <c r="O708" s="101"/>
    </row>
    <row r="709" spans="1:15" outlineLevel="1">
      <c r="A709" s="163">
        <v>45169</v>
      </c>
      <c r="B709" s="82" t="s">
        <v>2978</v>
      </c>
      <c r="C709" s="35" t="s">
        <v>2945</v>
      </c>
      <c r="D709" s="116" t="s">
        <v>93</v>
      </c>
      <c r="E709" s="341">
        <v>432</v>
      </c>
      <c r="F709" s="83" t="s">
        <v>1222</v>
      </c>
      <c r="G709" s="36">
        <v>2023</v>
      </c>
      <c r="H709" s="36" t="s">
        <v>130</v>
      </c>
      <c r="I709" s="69">
        <v>18</v>
      </c>
      <c r="J709" s="7">
        <v>320</v>
      </c>
      <c r="K709" s="5">
        <f t="shared" si="161"/>
        <v>320</v>
      </c>
      <c r="L709" s="314"/>
      <c r="M709" s="5">
        <f t="shared" si="162"/>
        <v>0</v>
      </c>
      <c r="N709" s="133" t="s">
        <v>2963</v>
      </c>
      <c r="O709" s="94"/>
    </row>
    <row r="710" spans="1:15" outlineLevel="1">
      <c r="A710" s="163">
        <v>21803</v>
      </c>
      <c r="B710" s="84" t="s">
        <v>1868</v>
      </c>
      <c r="C710" s="43"/>
      <c r="D710" s="148" t="s">
        <v>93</v>
      </c>
      <c r="E710" s="342">
        <v>352</v>
      </c>
      <c r="F710" s="148" t="s">
        <v>248</v>
      </c>
      <c r="G710" s="44">
        <v>2025</v>
      </c>
      <c r="H710" s="44" t="s">
        <v>238</v>
      </c>
      <c r="I710" s="44">
        <v>14</v>
      </c>
      <c r="J710" s="12">
        <v>765</v>
      </c>
      <c r="K710" s="4">
        <f t="shared" si="161"/>
        <v>765</v>
      </c>
      <c r="L710" s="318"/>
      <c r="M710" s="4">
        <f t="shared" si="162"/>
        <v>0</v>
      </c>
      <c r="N710" s="136" t="s">
        <v>4298</v>
      </c>
    </row>
    <row r="711" spans="1:15" outlineLevel="1">
      <c r="A711" s="163">
        <v>45157</v>
      </c>
      <c r="B711" s="87" t="s">
        <v>2964</v>
      </c>
      <c r="C711" s="35" t="s">
        <v>2945</v>
      </c>
      <c r="D711" s="116" t="s">
        <v>93</v>
      </c>
      <c r="E711" s="341">
        <v>416</v>
      </c>
      <c r="F711" s="83" t="s">
        <v>1222</v>
      </c>
      <c r="G711" s="36">
        <v>2023</v>
      </c>
      <c r="H711" s="36" t="s">
        <v>130</v>
      </c>
      <c r="I711" s="69">
        <v>14</v>
      </c>
      <c r="J711" s="7">
        <v>320</v>
      </c>
      <c r="K711" s="5">
        <f>ROUND(J711*(1-$C$11/100),1)</f>
        <v>320</v>
      </c>
      <c r="L711" s="314"/>
      <c r="M711" s="5">
        <f t="shared" si="162"/>
        <v>0</v>
      </c>
      <c r="N711" s="133" t="s">
        <v>2979</v>
      </c>
    </row>
    <row r="712" spans="1:15" s="94" customFormat="1" outlineLevel="1">
      <c r="A712" s="194">
        <v>41455</v>
      </c>
      <c r="B712" s="196" t="s">
        <v>1771</v>
      </c>
      <c r="C712" s="197" t="s">
        <v>1772</v>
      </c>
      <c r="D712" s="215" t="s">
        <v>150</v>
      </c>
      <c r="E712" s="360">
        <v>624</v>
      </c>
      <c r="F712" s="198" t="s">
        <v>346</v>
      </c>
      <c r="G712" s="199">
        <v>2019</v>
      </c>
      <c r="H712" s="199" t="s">
        <v>112</v>
      </c>
      <c r="I712" s="200">
        <v>4</v>
      </c>
      <c r="J712" s="201">
        <v>400</v>
      </c>
      <c r="K712" s="179">
        <f t="shared" si="161"/>
        <v>400</v>
      </c>
      <c r="L712" s="317"/>
      <c r="M712" s="5">
        <f t="shared" si="162"/>
        <v>0</v>
      </c>
      <c r="N712" s="210" t="s">
        <v>1773</v>
      </c>
      <c r="O712" s="3"/>
    </row>
    <row r="713" spans="1:15" s="94" customFormat="1" outlineLevel="1">
      <c r="A713" s="163">
        <v>41227</v>
      </c>
      <c r="B713" s="82" t="s">
        <v>1687</v>
      </c>
      <c r="C713" s="35" t="s">
        <v>1689</v>
      </c>
      <c r="D713" s="8" t="s">
        <v>115</v>
      </c>
      <c r="E713" s="341">
        <v>208</v>
      </c>
      <c r="F713" s="83" t="s">
        <v>1686</v>
      </c>
      <c r="G713" s="36">
        <v>2019</v>
      </c>
      <c r="H713" s="36" t="s">
        <v>112</v>
      </c>
      <c r="I713" s="67">
        <v>16</v>
      </c>
      <c r="J713" s="7">
        <v>200</v>
      </c>
      <c r="K713" s="5">
        <f t="shared" si="161"/>
        <v>200</v>
      </c>
      <c r="L713" s="317"/>
      <c r="M713" s="5">
        <f t="shared" si="162"/>
        <v>0</v>
      </c>
      <c r="N713" s="135" t="s">
        <v>1688</v>
      </c>
      <c r="O713" s="97"/>
    </row>
    <row r="714" spans="1:15" s="101" customFormat="1" ht="15.75" outlineLevel="1" thickBot="1">
      <c r="A714" s="163">
        <v>41939</v>
      </c>
      <c r="B714" s="82" t="s">
        <v>1942</v>
      </c>
      <c r="C714" s="35" t="s">
        <v>372</v>
      </c>
      <c r="D714" s="8" t="s">
        <v>93</v>
      </c>
      <c r="E714" s="341">
        <v>160</v>
      </c>
      <c r="F714" s="83" t="s">
        <v>536</v>
      </c>
      <c r="G714" s="36">
        <v>2019</v>
      </c>
      <c r="H714" s="36" t="s">
        <v>238</v>
      </c>
      <c r="I714" s="67">
        <v>24</v>
      </c>
      <c r="J714" s="7">
        <v>180</v>
      </c>
      <c r="K714" s="5">
        <f t="shared" si="161"/>
        <v>180</v>
      </c>
      <c r="L714" s="317"/>
      <c r="M714" s="5">
        <f t="shared" si="162"/>
        <v>0</v>
      </c>
      <c r="N714" s="135" t="s">
        <v>1943</v>
      </c>
      <c r="O714" s="3"/>
    </row>
    <row r="715" spans="1:15" s="101" customFormat="1" ht="16.5" outlineLevel="1" thickBot="1">
      <c r="A715" s="163"/>
      <c r="B715" s="122" t="s">
        <v>61</v>
      </c>
      <c r="C715" s="52"/>
      <c r="D715" s="189"/>
      <c r="E715" s="365"/>
      <c r="F715" s="189"/>
      <c r="G715" s="53"/>
      <c r="H715" s="53"/>
      <c r="I715" s="74"/>
      <c r="J715" s="12"/>
      <c r="K715" s="4"/>
      <c r="L715" s="318"/>
      <c r="M715" s="5"/>
      <c r="N715" s="136"/>
      <c r="O715" s="3"/>
    </row>
    <row r="716" spans="1:15" outlineLevel="1">
      <c r="A716" s="163">
        <v>36090</v>
      </c>
      <c r="B716" s="85" t="s">
        <v>663</v>
      </c>
      <c r="C716" s="51" t="s">
        <v>664</v>
      </c>
      <c r="D716" s="85" t="s">
        <v>150</v>
      </c>
      <c r="E716" s="358">
        <v>176</v>
      </c>
      <c r="F716" s="85" t="s">
        <v>665</v>
      </c>
      <c r="G716" s="50">
        <v>2015</v>
      </c>
      <c r="H716" s="50" t="s">
        <v>205</v>
      </c>
      <c r="I716" s="73">
        <v>11</v>
      </c>
      <c r="J716" s="7">
        <v>350</v>
      </c>
      <c r="K716" s="5">
        <f t="shared" ref="K716:K771" si="168">ROUND(J716*(1-$C$11/100),1)</f>
        <v>350</v>
      </c>
      <c r="L716" s="316"/>
      <c r="M716" s="5">
        <f t="shared" ref="M716:M746" si="169">SUM(L716*K716)</f>
        <v>0</v>
      </c>
      <c r="N716" s="133" t="s">
        <v>666</v>
      </c>
      <c r="O716" s="94"/>
    </row>
    <row r="717" spans="1:15" s="97" customFormat="1" outlineLevel="1">
      <c r="A717" s="163">
        <v>45356</v>
      </c>
      <c r="B717" s="189" t="s">
        <v>3264</v>
      </c>
      <c r="C717" s="52" t="s">
        <v>3265</v>
      </c>
      <c r="D717" s="189" t="s">
        <v>115</v>
      </c>
      <c r="E717" s="365"/>
      <c r="F717" s="189" t="s">
        <v>1227</v>
      </c>
      <c r="G717" s="53">
        <v>2024</v>
      </c>
      <c r="H717" s="53" t="s">
        <v>130</v>
      </c>
      <c r="I717" s="74">
        <v>40</v>
      </c>
      <c r="J717" s="12">
        <v>129</v>
      </c>
      <c r="K717" s="4">
        <f t="shared" si="168"/>
        <v>129</v>
      </c>
      <c r="L717" s="313"/>
      <c r="M717" s="4">
        <f t="shared" si="169"/>
        <v>0</v>
      </c>
      <c r="N717" s="136" t="s">
        <v>3266</v>
      </c>
      <c r="O717" s="101"/>
    </row>
    <row r="718" spans="1:15" outlineLevel="1">
      <c r="A718" s="163">
        <v>43474</v>
      </c>
      <c r="B718" s="85" t="s">
        <v>2358</v>
      </c>
      <c r="C718" s="51"/>
      <c r="D718" s="85" t="s">
        <v>93</v>
      </c>
      <c r="E718" s="358">
        <v>672</v>
      </c>
      <c r="F718" s="85" t="s">
        <v>248</v>
      </c>
      <c r="G718" s="50">
        <v>2021</v>
      </c>
      <c r="H718" s="50" t="s">
        <v>238</v>
      </c>
      <c r="I718" s="73">
        <v>10</v>
      </c>
      <c r="J718" s="7">
        <v>575</v>
      </c>
      <c r="K718" s="5">
        <f t="shared" si="168"/>
        <v>575</v>
      </c>
      <c r="L718" s="316"/>
      <c r="M718" s="5">
        <f t="shared" si="169"/>
        <v>0</v>
      </c>
      <c r="N718" s="133" t="s">
        <v>2359</v>
      </c>
      <c r="O718" s="94"/>
    </row>
    <row r="719" spans="1:15" outlineLevel="1">
      <c r="A719" s="163">
        <v>32564</v>
      </c>
      <c r="B719" s="85" t="s">
        <v>269</v>
      </c>
      <c r="C719" s="51" t="s">
        <v>270</v>
      </c>
      <c r="D719" s="85" t="s">
        <v>175</v>
      </c>
      <c r="E719" s="358">
        <v>544</v>
      </c>
      <c r="F719" s="85" t="s">
        <v>206</v>
      </c>
      <c r="G719" s="50">
        <v>2013</v>
      </c>
      <c r="H719" s="50" t="s">
        <v>238</v>
      </c>
      <c r="I719" s="73">
        <v>10</v>
      </c>
      <c r="J719" s="7">
        <v>220</v>
      </c>
      <c r="K719" s="5">
        <f t="shared" si="168"/>
        <v>220</v>
      </c>
      <c r="L719" s="317"/>
      <c r="M719" s="5">
        <f t="shared" si="169"/>
        <v>0</v>
      </c>
      <c r="N719" s="133" t="s">
        <v>271</v>
      </c>
      <c r="O719" s="101"/>
    </row>
    <row r="720" spans="1:15" outlineLevel="1">
      <c r="A720" s="159">
        <v>36642</v>
      </c>
      <c r="B720" s="109" t="s">
        <v>1306</v>
      </c>
      <c r="C720" s="17"/>
      <c r="D720" s="79" t="s">
        <v>209</v>
      </c>
      <c r="E720" s="340">
        <v>144</v>
      </c>
      <c r="F720" s="147" t="s">
        <v>0</v>
      </c>
      <c r="G720" s="28">
        <v>2016</v>
      </c>
      <c r="H720" s="28" t="s">
        <v>69</v>
      </c>
      <c r="I720" s="65">
        <v>22</v>
      </c>
      <c r="J720" s="5">
        <v>110</v>
      </c>
      <c r="K720" s="5">
        <f t="shared" si="168"/>
        <v>110</v>
      </c>
      <c r="L720" s="316"/>
      <c r="M720" s="5">
        <f t="shared" si="169"/>
        <v>0</v>
      </c>
      <c r="N720" s="133" t="s">
        <v>1237</v>
      </c>
      <c r="O720" s="101"/>
    </row>
    <row r="721" spans="1:15" s="177" customFormat="1" outlineLevel="1">
      <c r="A721" s="159">
        <v>36366</v>
      </c>
      <c r="B721" s="109" t="s">
        <v>1307</v>
      </c>
      <c r="C721" s="17"/>
      <c r="D721" s="79" t="s">
        <v>209</v>
      </c>
      <c r="E721" s="340">
        <v>128</v>
      </c>
      <c r="F721" s="147" t="s">
        <v>0</v>
      </c>
      <c r="G721" s="28">
        <v>2015</v>
      </c>
      <c r="H721" s="28" t="s">
        <v>69</v>
      </c>
      <c r="I721" s="65">
        <v>24</v>
      </c>
      <c r="J721" s="5">
        <v>115</v>
      </c>
      <c r="K721" s="5">
        <f t="shared" si="168"/>
        <v>115</v>
      </c>
      <c r="L721" s="316"/>
      <c r="M721" s="5">
        <f t="shared" si="169"/>
        <v>0</v>
      </c>
      <c r="N721" s="133" t="s">
        <v>1238</v>
      </c>
      <c r="O721" s="3"/>
    </row>
    <row r="722" spans="1:15" outlineLevel="1">
      <c r="A722" s="163">
        <v>36347</v>
      </c>
      <c r="B722" s="85" t="s">
        <v>699</v>
      </c>
      <c r="C722" s="51"/>
      <c r="D722" s="85" t="s">
        <v>93</v>
      </c>
      <c r="E722" s="358">
        <v>112</v>
      </c>
      <c r="F722" s="85" t="s">
        <v>697</v>
      </c>
      <c r="G722" s="50">
        <v>2015</v>
      </c>
      <c r="H722" s="50" t="s">
        <v>238</v>
      </c>
      <c r="I722" s="73">
        <v>24</v>
      </c>
      <c r="J722" s="7">
        <v>200</v>
      </c>
      <c r="K722" s="5">
        <f t="shared" si="168"/>
        <v>200</v>
      </c>
      <c r="L722" s="317"/>
      <c r="M722" s="5">
        <f t="shared" si="169"/>
        <v>0</v>
      </c>
      <c r="N722" s="133" t="s">
        <v>698</v>
      </c>
    </row>
    <row r="723" spans="1:15" s="97" customFormat="1" outlineLevel="1">
      <c r="A723" s="163">
        <v>42728</v>
      </c>
      <c r="B723" s="85" t="s">
        <v>2218</v>
      </c>
      <c r="C723" s="51"/>
      <c r="D723" s="85" t="s">
        <v>175</v>
      </c>
      <c r="E723" s="358">
        <v>912</v>
      </c>
      <c r="F723" s="85" t="s">
        <v>1222</v>
      </c>
      <c r="G723" s="50">
        <v>2021</v>
      </c>
      <c r="H723" s="50" t="s">
        <v>238</v>
      </c>
      <c r="I723" s="73">
        <v>6</v>
      </c>
      <c r="J723" s="7">
        <v>1250</v>
      </c>
      <c r="K723" s="5">
        <f t="shared" si="168"/>
        <v>1250</v>
      </c>
      <c r="L723" s="317"/>
      <c r="M723" s="5">
        <f t="shared" si="169"/>
        <v>0</v>
      </c>
      <c r="N723" s="133" t="s">
        <v>2219</v>
      </c>
      <c r="O723" s="3"/>
    </row>
    <row r="724" spans="1:15" s="97" customFormat="1" outlineLevel="1">
      <c r="A724" s="163">
        <v>39304</v>
      </c>
      <c r="B724" s="85" t="s">
        <v>1152</v>
      </c>
      <c r="C724" s="51" t="s">
        <v>906</v>
      </c>
      <c r="D724" s="85" t="s">
        <v>45</v>
      </c>
      <c r="E724" s="358">
        <v>720</v>
      </c>
      <c r="F724" s="85" t="s">
        <v>396</v>
      </c>
      <c r="G724" s="50">
        <v>2017</v>
      </c>
      <c r="H724" s="50" t="s">
        <v>238</v>
      </c>
      <c r="I724" s="73">
        <v>8</v>
      </c>
      <c r="J724" s="7">
        <v>655</v>
      </c>
      <c r="K724" s="5">
        <f t="shared" si="168"/>
        <v>655</v>
      </c>
      <c r="L724" s="317"/>
      <c r="M724" s="5">
        <f t="shared" si="169"/>
        <v>0</v>
      </c>
      <c r="N724" s="133" t="s">
        <v>1153</v>
      </c>
    </row>
    <row r="725" spans="1:15" s="97" customFormat="1" outlineLevel="1">
      <c r="A725" s="163">
        <v>43870</v>
      </c>
      <c r="B725" s="85" t="s">
        <v>2473</v>
      </c>
      <c r="C725" s="51" t="s">
        <v>2474</v>
      </c>
      <c r="D725" s="85" t="s">
        <v>45</v>
      </c>
      <c r="E725" s="358">
        <v>208</v>
      </c>
      <c r="F725" s="85" t="s">
        <v>1516</v>
      </c>
      <c r="G725" s="50">
        <v>2021</v>
      </c>
      <c r="H725" s="50" t="s">
        <v>130</v>
      </c>
      <c r="I725" s="73">
        <v>20</v>
      </c>
      <c r="J725" s="7">
        <v>170</v>
      </c>
      <c r="K725" s="5">
        <f t="shared" si="168"/>
        <v>170</v>
      </c>
      <c r="L725" s="317"/>
      <c r="M725" s="5">
        <f t="shared" si="169"/>
        <v>0</v>
      </c>
      <c r="N725" s="133" t="s">
        <v>2475</v>
      </c>
      <c r="O725" s="3"/>
    </row>
    <row r="726" spans="1:15" s="101" customFormat="1">
      <c r="A726" s="163">
        <v>27330</v>
      </c>
      <c r="B726" s="85" t="s">
        <v>595</v>
      </c>
      <c r="C726" s="51" t="s">
        <v>596</v>
      </c>
      <c r="D726" s="85" t="s">
        <v>115</v>
      </c>
      <c r="E726" s="358">
        <v>128</v>
      </c>
      <c r="F726" s="85" t="s">
        <v>207</v>
      </c>
      <c r="G726" s="50">
        <v>2014</v>
      </c>
      <c r="H726" s="50" t="s">
        <v>130</v>
      </c>
      <c r="I726" s="73">
        <v>40</v>
      </c>
      <c r="J726" s="7">
        <v>150</v>
      </c>
      <c r="K726" s="5">
        <f t="shared" si="168"/>
        <v>150</v>
      </c>
      <c r="L726" s="317"/>
      <c r="M726" s="5">
        <f t="shared" si="169"/>
        <v>0</v>
      </c>
      <c r="N726" s="133" t="s">
        <v>597</v>
      </c>
      <c r="O726" s="177"/>
    </row>
    <row r="727" spans="1:15" s="101" customFormat="1">
      <c r="A727" s="163">
        <v>47598</v>
      </c>
      <c r="B727" s="189" t="s">
        <v>4742</v>
      </c>
      <c r="C727" s="52" t="s">
        <v>4743</v>
      </c>
      <c r="D727" s="189"/>
      <c r="E727" s="365">
        <v>632</v>
      </c>
      <c r="F727" s="189" t="s">
        <v>2090</v>
      </c>
      <c r="G727" s="53">
        <v>2025</v>
      </c>
      <c r="H727" s="53" t="s">
        <v>238</v>
      </c>
      <c r="I727" s="74">
        <v>4</v>
      </c>
      <c r="J727" s="12">
        <v>1760</v>
      </c>
      <c r="K727" s="4">
        <f t="shared" si="168"/>
        <v>1760</v>
      </c>
      <c r="L727" s="318"/>
      <c r="M727" s="4">
        <f t="shared" si="169"/>
        <v>0</v>
      </c>
      <c r="N727" s="136" t="s">
        <v>4744</v>
      </c>
      <c r="O727" s="272"/>
    </row>
    <row r="728" spans="1:15" outlineLevel="1">
      <c r="A728" s="163">
        <v>41005</v>
      </c>
      <c r="B728" s="85" t="s">
        <v>1574</v>
      </c>
      <c r="C728" s="51"/>
      <c r="D728" s="85" t="s">
        <v>131</v>
      </c>
      <c r="E728" s="358">
        <v>96</v>
      </c>
      <c r="F728" s="85" t="s">
        <v>248</v>
      </c>
      <c r="G728" s="50">
        <v>2019</v>
      </c>
      <c r="H728" s="50" t="s">
        <v>130</v>
      </c>
      <c r="I728" s="73">
        <v>60</v>
      </c>
      <c r="J728" s="7">
        <v>43</v>
      </c>
      <c r="K728" s="5">
        <f t="shared" si="168"/>
        <v>43</v>
      </c>
      <c r="L728" s="317"/>
      <c r="M728" s="5">
        <f t="shared" si="169"/>
        <v>0</v>
      </c>
      <c r="N728" s="133" t="s">
        <v>1575</v>
      </c>
    </row>
    <row r="729" spans="1:15" s="97" customFormat="1" outlineLevel="1">
      <c r="A729" s="163">
        <v>45796</v>
      </c>
      <c r="B729" s="189" t="s">
        <v>3724</v>
      </c>
      <c r="C729" s="52" t="s">
        <v>3725</v>
      </c>
      <c r="D729" s="189" t="s">
        <v>2190</v>
      </c>
      <c r="E729" s="365">
        <v>224</v>
      </c>
      <c r="F729" s="222" t="s">
        <v>825</v>
      </c>
      <c r="G729" s="53">
        <v>2024</v>
      </c>
      <c r="H729" s="53" t="s">
        <v>238</v>
      </c>
      <c r="I729" s="74">
        <v>20</v>
      </c>
      <c r="J729" s="12">
        <v>390</v>
      </c>
      <c r="K729" s="4">
        <f t="shared" si="168"/>
        <v>390</v>
      </c>
      <c r="L729" s="328"/>
      <c r="M729" s="4">
        <f t="shared" si="169"/>
        <v>0</v>
      </c>
      <c r="N729" s="137" t="s">
        <v>3726</v>
      </c>
    </row>
    <row r="730" spans="1:15" s="97" customFormat="1" outlineLevel="1">
      <c r="A730" s="163">
        <v>35376</v>
      </c>
      <c r="B730" s="18" t="s">
        <v>568</v>
      </c>
      <c r="C730" s="45" t="s">
        <v>569</v>
      </c>
      <c r="D730" s="83" t="s">
        <v>110</v>
      </c>
      <c r="E730" s="353">
        <v>20</v>
      </c>
      <c r="F730" s="191" t="s">
        <v>232</v>
      </c>
      <c r="G730" s="47">
        <v>2015</v>
      </c>
      <c r="H730" s="47" t="s">
        <v>130</v>
      </c>
      <c r="I730" s="71">
        <v>50</v>
      </c>
      <c r="J730" s="7">
        <v>95</v>
      </c>
      <c r="K730" s="5">
        <f t="shared" si="168"/>
        <v>95</v>
      </c>
      <c r="L730" s="317"/>
      <c r="M730" s="5">
        <f t="shared" si="169"/>
        <v>0</v>
      </c>
      <c r="N730" s="133" t="s">
        <v>570</v>
      </c>
    </row>
    <row r="731" spans="1:15" outlineLevel="1">
      <c r="A731" s="163">
        <v>45030</v>
      </c>
      <c r="B731" s="18" t="s">
        <v>2904</v>
      </c>
      <c r="C731" s="45" t="s">
        <v>2905</v>
      </c>
      <c r="D731" s="83" t="s">
        <v>115</v>
      </c>
      <c r="E731" s="353">
        <v>400</v>
      </c>
      <c r="F731" s="191" t="s">
        <v>468</v>
      </c>
      <c r="G731" s="47">
        <v>2023</v>
      </c>
      <c r="H731" s="47" t="s">
        <v>238</v>
      </c>
      <c r="I731" s="71">
        <v>6</v>
      </c>
      <c r="J731" s="7">
        <v>1200</v>
      </c>
      <c r="K731" s="5">
        <f t="shared" si="168"/>
        <v>1200</v>
      </c>
      <c r="L731" s="317"/>
      <c r="M731" s="5">
        <f t="shared" si="169"/>
        <v>0</v>
      </c>
      <c r="N731" s="133" t="s">
        <v>2906</v>
      </c>
    </row>
    <row r="732" spans="1:15" outlineLevel="1">
      <c r="A732" s="163">
        <v>20458</v>
      </c>
      <c r="B732" s="18" t="s">
        <v>3879</v>
      </c>
      <c r="C732" s="45" t="s">
        <v>3880</v>
      </c>
      <c r="D732" s="83" t="s">
        <v>114</v>
      </c>
      <c r="E732" s="353">
        <v>560</v>
      </c>
      <c r="F732" s="191" t="s">
        <v>3881</v>
      </c>
      <c r="G732" s="47">
        <v>2022</v>
      </c>
      <c r="H732" s="47" t="s">
        <v>112</v>
      </c>
      <c r="I732" s="71">
        <v>10</v>
      </c>
      <c r="J732" s="7">
        <v>850</v>
      </c>
      <c r="K732" s="5">
        <f t="shared" si="168"/>
        <v>850</v>
      </c>
      <c r="L732" s="317"/>
      <c r="M732" s="5">
        <f t="shared" si="169"/>
        <v>0</v>
      </c>
      <c r="N732" s="133" t="s">
        <v>3882</v>
      </c>
    </row>
    <row r="733" spans="1:15" outlineLevel="1">
      <c r="A733" s="163">
        <v>40284</v>
      </c>
      <c r="B733" s="18" t="s">
        <v>1394</v>
      </c>
      <c r="C733" s="45" t="s">
        <v>1395</v>
      </c>
      <c r="D733" s="83" t="s">
        <v>175</v>
      </c>
      <c r="E733" s="353">
        <v>256</v>
      </c>
      <c r="F733" s="191" t="s">
        <v>125</v>
      </c>
      <c r="G733" s="47">
        <v>2018</v>
      </c>
      <c r="H733" s="47" t="s">
        <v>238</v>
      </c>
      <c r="I733" s="71">
        <v>16</v>
      </c>
      <c r="J733" s="7">
        <v>280</v>
      </c>
      <c r="K733" s="5">
        <f t="shared" si="168"/>
        <v>280</v>
      </c>
      <c r="L733" s="317"/>
      <c r="M733" s="5">
        <f t="shared" si="169"/>
        <v>0</v>
      </c>
      <c r="N733" s="133" t="s">
        <v>1396</v>
      </c>
    </row>
    <row r="734" spans="1:15" outlineLevel="1">
      <c r="A734" s="163">
        <v>43899</v>
      </c>
      <c r="B734" s="18" t="s">
        <v>3044</v>
      </c>
      <c r="C734" s="51" t="s">
        <v>3045</v>
      </c>
      <c r="D734" s="83" t="s">
        <v>175</v>
      </c>
      <c r="E734" s="353">
        <v>432</v>
      </c>
      <c r="F734" s="191" t="s">
        <v>825</v>
      </c>
      <c r="G734" s="47">
        <v>2021</v>
      </c>
      <c r="H734" s="47" t="s">
        <v>112</v>
      </c>
      <c r="I734" s="71">
        <v>10</v>
      </c>
      <c r="J734" s="7">
        <v>420</v>
      </c>
      <c r="K734" s="5">
        <f t="shared" si="168"/>
        <v>420</v>
      </c>
      <c r="L734" s="317"/>
      <c r="M734" s="5">
        <f t="shared" si="169"/>
        <v>0</v>
      </c>
      <c r="N734" s="133" t="s">
        <v>3046</v>
      </c>
    </row>
    <row r="735" spans="1:15" s="97" customFormat="1" outlineLevel="1">
      <c r="A735" s="163">
        <v>35778</v>
      </c>
      <c r="B735" s="8" t="s">
        <v>642</v>
      </c>
      <c r="C735" s="14" t="s">
        <v>643</v>
      </c>
      <c r="D735" s="8" t="s">
        <v>115</v>
      </c>
      <c r="E735" s="357">
        <v>800</v>
      </c>
      <c r="F735" s="8" t="s">
        <v>0</v>
      </c>
      <c r="G735" s="46">
        <v>2015</v>
      </c>
      <c r="H735" s="46" t="s">
        <v>238</v>
      </c>
      <c r="I735" s="67">
        <v>6</v>
      </c>
      <c r="J735" s="7">
        <v>735</v>
      </c>
      <c r="K735" s="5">
        <f t="shared" si="168"/>
        <v>735</v>
      </c>
      <c r="L735" s="317"/>
      <c r="M735" s="5">
        <f t="shared" si="169"/>
        <v>0</v>
      </c>
      <c r="N735" s="133" t="s">
        <v>644</v>
      </c>
      <c r="O735" s="3"/>
    </row>
    <row r="736" spans="1:15" outlineLevel="1">
      <c r="A736" s="163">
        <v>44901</v>
      </c>
      <c r="B736" s="8" t="s">
        <v>2821</v>
      </c>
      <c r="C736" s="14" t="s">
        <v>1413</v>
      </c>
      <c r="D736" s="8" t="s">
        <v>115</v>
      </c>
      <c r="E736" s="357">
        <v>256</v>
      </c>
      <c r="F736" s="8" t="s">
        <v>108</v>
      </c>
      <c r="G736" s="46">
        <v>2023</v>
      </c>
      <c r="H736" s="46" t="s">
        <v>238</v>
      </c>
      <c r="I736" s="67">
        <v>18</v>
      </c>
      <c r="J736" s="7">
        <v>500</v>
      </c>
      <c r="K736" s="5">
        <f t="shared" si="168"/>
        <v>500</v>
      </c>
      <c r="L736" s="317"/>
      <c r="M736" s="5">
        <f t="shared" si="169"/>
        <v>0</v>
      </c>
      <c r="N736" s="133" t="s">
        <v>2822</v>
      </c>
    </row>
    <row r="737" spans="1:14" outlineLevel="1">
      <c r="A737" s="163">
        <v>44947</v>
      </c>
      <c r="B737" s="8" t="s">
        <v>3524</v>
      </c>
      <c r="C737" s="14" t="s">
        <v>427</v>
      </c>
      <c r="D737" s="8" t="s">
        <v>131</v>
      </c>
      <c r="E737" s="357">
        <v>256</v>
      </c>
      <c r="F737" s="8" t="s">
        <v>34</v>
      </c>
      <c r="G737" s="46">
        <v>2022</v>
      </c>
      <c r="H737" s="46" t="s">
        <v>238</v>
      </c>
      <c r="I737" s="67">
        <v>20</v>
      </c>
      <c r="J737" s="7">
        <v>399</v>
      </c>
      <c r="K737" s="5">
        <f t="shared" si="168"/>
        <v>399</v>
      </c>
      <c r="L737" s="317"/>
      <c r="M737" s="5">
        <f t="shared" si="169"/>
        <v>0</v>
      </c>
      <c r="N737" s="133" t="s">
        <v>3525</v>
      </c>
    </row>
    <row r="738" spans="1:14" outlineLevel="1">
      <c r="A738" s="163">
        <v>44136</v>
      </c>
      <c r="B738" s="8" t="s">
        <v>3789</v>
      </c>
      <c r="C738" s="14"/>
      <c r="D738" s="83" t="s">
        <v>115</v>
      </c>
      <c r="E738" s="357">
        <v>176</v>
      </c>
      <c r="F738" s="8" t="s">
        <v>173</v>
      </c>
      <c r="G738" s="46">
        <v>2022</v>
      </c>
      <c r="H738" s="46" t="s">
        <v>238</v>
      </c>
      <c r="I738" s="67">
        <v>22</v>
      </c>
      <c r="J738" s="7">
        <v>400</v>
      </c>
      <c r="K738" s="5">
        <f t="shared" si="168"/>
        <v>400</v>
      </c>
      <c r="L738" s="317"/>
      <c r="M738" s="5">
        <f t="shared" si="169"/>
        <v>0</v>
      </c>
      <c r="N738" s="133" t="s">
        <v>3790</v>
      </c>
    </row>
    <row r="739" spans="1:14" outlineLevel="1">
      <c r="A739" s="163">
        <v>40449</v>
      </c>
      <c r="B739" s="8" t="s">
        <v>4409</v>
      </c>
      <c r="C739" s="14"/>
      <c r="D739" s="83" t="s">
        <v>150</v>
      </c>
      <c r="E739" s="357">
        <v>496</v>
      </c>
      <c r="F739" s="8" t="s">
        <v>1353</v>
      </c>
      <c r="G739" s="46">
        <v>2022</v>
      </c>
      <c r="H739" s="46" t="s">
        <v>112</v>
      </c>
      <c r="I739" s="67">
        <v>3</v>
      </c>
      <c r="J739" s="7">
        <v>2500</v>
      </c>
      <c r="K739" s="5">
        <f t="shared" si="168"/>
        <v>2500</v>
      </c>
      <c r="L739" s="317"/>
      <c r="M739" s="5">
        <f t="shared" si="169"/>
        <v>0</v>
      </c>
      <c r="N739" s="133" t="s">
        <v>4410</v>
      </c>
    </row>
    <row r="740" spans="1:14" s="97" customFormat="1" outlineLevel="1">
      <c r="A740" s="163">
        <v>36897</v>
      </c>
      <c r="B740" s="8" t="s">
        <v>1639</v>
      </c>
      <c r="C740" s="14" t="s">
        <v>1640</v>
      </c>
      <c r="D740" s="8" t="s">
        <v>175</v>
      </c>
      <c r="E740" s="357">
        <v>184</v>
      </c>
      <c r="F740" s="8" t="s">
        <v>468</v>
      </c>
      <c r="G740" s="46">
        <v>2016</v>
      </c>
      <c r="H740" s="46" t="s">
        <v>238</v>
      </c>
      <c r="I740" s="67">
        <v>16</v>
      </c>
      <c r="J740" s="7">
        <v>250</v>
      </c>
      <c r="K740" s="5">
        <f t="shared" si="168"/>
        <v>250</v>
      </c>
      <c r="L740" s="321"/>
      <c r="M740" s="5">
        <f t="shared" si="169"/>
        <v>0</v>
      </c>
      <c r="N740" s="133" t="s">
        <v>1641</v>
      </c>
    </row>
    <row r="741" spans="1:14" outlineLevel="1">
      <c r="A741" s="163">
        <v>41860</v>
      </c>
      <c r="B741" s="82" t="s">
        <v>1906</v>
      </c>
      <c r="C741" s="35" t="s">
        <v>1907</v>
      </c>
      <c r="D741" s="83" t="s">
        <v>131</v>
      </c>
      <c r="E741" s="341">
        <v>224</v>
      </c>
      <c r="F741" s="83" t="s">
        <v>1726</v>
      </c>
      <c r="G741" s="36">
        <v>2019</v>
      </c>
      <c r="H741" s="36" t="s">
        <v>238</v>
      </c>
      <c r="I741" s="67">
        <v>20</v>
      </c>
      <c r="J741" s="7">
        <v>240</v>
      </c>
      <c r="K741" s="5">
        <f t="shared" si="168"/>
        <v>240</v>
      </c>
      <c r="L741" s="317"/>
      <c r="M741" s="5">
        <f t="shared" si="169"/>
        <v>0</v>
      </c>
      <c r="N741" s="133" t="s">
        <v>1908</v>
      </c>
    </row>
    <row r="742" spans="1:14" s="97" customFormat="1" outlineLevel="1">
      <c r="A742" s="163">
        <v>46132</v>
      </c>
      <c r="B742" s="84" t="s">
        <v>4144</v>
      </c>
      <c r="C742" s="43"/>
      <c r="D742" s="148" t="s">
        <v>2656</v>
      </c>
      <c r="E742" s="342">
        <v>448</v>
      </c>
      <c r="F742" s="148" t="s">
        <v>2090</v>
      </c>
      <c r="G742" s="44">
        <v>2025</v>
      </c>
      <c r="H742" s="44" t="s">
        <v>238</v>
      </c>
      <c r="I742" s="70">
        <v>8</v>
      </c>
      <c r="J742" s="12">
        <v>730</v>
      </c>
      <c r="K742" s="4">
        <f t="shared" si="168"/>
        <v>730</v>
      </c>
      <c r="L742" s="318"/>
      <c r="M742" s="4">
        <f t="shared" si="169"/>
        <v>0</v>
      </c>
      <c r="N742" s="136" t="s">
        <v>4145</v>
      </c>
    </row>
    <row r="743" spans="1:14" outlineLevel="1">
      <c r="A743" s="163">
        <v>44763</v>
      </c>
      <c r="B743" s="82" t="s">
        <v>2719</v>
      </c>
      <c r="C743" s="35" t="s">
        <v>1195</v>
      </c>
      <c r="D743" s="83" t="s">
        <v>115</v>
      </c>
      <c r="E743" s="341">
        <v>192</v>
      </c>
      <c r="F743" s="83" t="s">
        <v>507</v>
      </c>
      <c r="G743" s="36">
        <v>2023</v>
      </c>
      <c r="H743" s="36" t="s">
        <v>130</v>
      </c>
      <c r="I743" s="67">
        <v>28</v>
      </c>
      <c r="J743" s="7">
        <v>200</v>
      </c>
      <c r="K743" s="5">
        <f t="shared" si="168"/>
        <v>200</v>
      </c>
      <c r="L743" s="317"/>
      <c r="M743" s="5">
        <f t="shared" si="169"/>
        <v>0</v>
      </c>
      <c r="N743" s="133" t="s">
        <v>2720</v>
      </c>
    </row>
    <row r="744" spans="1:14" outlineLevel="1">
      <c r="A744" s="163">
        <v>31552</v>
      </c>
      <c r="B744" s="82" t="s">
        <v>4415</v>
      </c>
      <c r="C744" s="35"/>
      <c r="D744" s="83" t="s">
        <v>115</v>
      </c>
      <c r="E744" s="341">
        <v>112</v>
      </c>
      <c r="F744" s="83" t="s">
        <v>279</v>
      </c>
      <c r="G744" s="36">
        <v>2024</v>
      </c>
      <c r="H744" s="36" t="s">
        <v>130</v>
      </c>
      <c r="I744" s="67">
        <v>20</v>
      </c>
      <c r="J744" s="7">
        <v>190</v>
      </c>
      <c r="K744" s="5">
        <f t="shared" si="168"/>
        <v>190</v>
      </c>
      <c r="L744" s="317"/>
      <c r="M744" s="5">
        <f t="shared" si="169"/>
        <v>0</v>
      </c>
      <c r="N744" s="133" t="s">
        <v>4416</v>
      </c>
    </row>
    <row r="745" spans="1:14" outlineLevel="1">
      <c r="A745" s="163">
        <v>44345</v>
      </c>
      <c r="B745" s="82" t="s">
        <v>2609</v>
      </c>
      <c r="C745" s="35"/>
      <c r="D745" s="83" t="s">
        <v>175</v>
      </c>
      <c r="E745" s="341">
        <v>256</v>
      </c>
      <c r="F745" s="83" t="s">
        <v>468</v>
      </c>
      <c r="G745" s="36">
        <v>2022</v>
      </c>
      <c r="H745" s="36" t="s">
        <v>238</v>
      </c>
      <c r="I745" s="67">
        <v>8</v>
      </c>
      <c r="J745" s="7">
        <v>550</v>
      </c>
      <c r="K745" s="5">
        <f t="shared" si="168"/>
        <v>550</v>
      </c>
      <c r="L745" s="317"/>
      <c r="M745" s="5">
        <f t="shared" si="169"/>
        <v>0</v>
      </c>
      <c r="N745" s="133" t="s">
        <v>2610</v>
      </c>
    </row>
    <row r="746" spans="1:14" s="97" customFormat="1" outlineLevel="1">
      <c r="A746" s="163">
        <v>46004</v>
      </c>
      <c r="B746" s="84" t="s">
        <v>3966</v>
      </c>
      <c r="C746" s="43"/>
      <c r="D746" s="148" t="s">
        <v>3968</v>
      </c>
      <c r="E746" s="342">
        <v>416</v>
      </c>
      <c r="F746" s="148" t="s">
        <v>34</v>
      </c>
      <c r="G746" s="44">
        <v>2024</v>
      </c>
      <c r="H746" s="44" t="s">
        <v>238</v>
      </c>
      <c r="I746" s="70">
        <v>6</v>
      </c>
      <c r="J746" s="12">
        <v>599</v>
      </c>
      <c r="K746" s="4">
        <f t="shared" si="168"/>
        <v>599</v>
      </c>
      <c r="L746" s="318"/>
      <c r="M746" s="4">
        <f t="shared" si="169"/>
        <v>0</v>
      </c>
      <c r="N746" s="136" t="s">
        <v>3969</v>
      </c>
    </row>
    <row r="747" spans="1:14" outlineLevel="1">
      <c r="A747" s="163">
        <v>38005</v>
      </c>
      <c r="B747" s="82" t="s">
        <v>938</v>
      </c>
      <c r="C747" s="35" t="s">
        <v>162</v>
      </c>
      <c r="D747" s="83" t="s">
        <v>93</v>
      </c>
      <c r="E747" s="341">
        <v>160</v>
      </c>
      <c r="F747" s="83" t="s">
        <v>184</v>
      </c>
      <c r="G747" s="36">
        <v>2016</v>
      </c>
      <c r="H747" s="36" t="s">
        <v>205</v>
      </c>
      <c r="I747" s="36">
        <v>20</v>
      </c>
      <c r="J747" s="7">
        <v>180</v>
      </c>
      <c r="K747" s="5">
        <f t="shared" si="168"/>
        <v>180</v>
      </c>
      <c r="L747" s="317"/>
      <c r="M747" s="5">
        <f t="shared" ref="M747:M795" si="170">SUM(L747*K747)</f>
        <v>0</v>
      </c>
      <c r="N747" s="133" t="s">
        <v>939</v>
      </c>
    </row>
    <row r="748" spans="1:14" outlineLevel="1">
      <c r="A748" s="163">
        <v>45177</v>
      </c>
      <c r="B748" s="82" t="s">
        <v>3448</v>
      </c>
      <c r="C748" s="35" t="s">
        <v>3449</v>
      </c>
      <c r="D748" s="83" t="s">
        <v>115</v>
      </c>
      <c r="E748" s="341">
        <v>432</v>
      </c>
      <c r="F748" s="83" t="s">
        <v>398</v>
      </c>
      <c r="G748" s="36">
        <v>2023</v>
      </c>
      <c r="H748" s="36" t="s">
        <v>238</v>
      </c>
      <c r="I748" s="36">
        <v>10</v>
      </c>
      <c r="J748" s="7">
        <v>350</v>
      </c>
      <c r="K748" s="5">
        <f t="shared" si="168"/>
        <v>350</v>
      </c>
      <c r="L748" s="317"/>
      <c r="M748" s="5">
        <f t="shared" si="170"/>
        <v>0</v>
      </c>
      <c r="N748" s="133" t="s">
        <v>3450</v>
      </c>
    </row>
    <row r="749" spans="1:14" outlineLevel="1">
      <c r="A749" s="163">
        <v>24141</v>
      </c>
      <c r="B749" s="82" t="s">
        <v>4618</v>
      </c>
      <c r="C749" s="35"/>
      <c r="D749" s="83" t="s">
        <v>115</v>
      </c>
      <c r="E749" s="341">
        <v>336</v>
      </c>
      <c r="F749" s="83" t="s">
        <v>207</v>
      </c>
      <c r="G749" s="36">
        <v>2010</v>
      </c>
      <c r="H749" s="36" t="s">
        <v>238</v>
      </c>
      <c r="I749" s="36">
        <v>10</v>
      </c>
      <c r="J749" s="7">
        <v>480</v>
      </c>
      <c r="K749" s="5">
        <f t="shared" si="168"/>
        <v>480</v>
      </c>
      <c r="L749" s="317"/>
      <c r="M749" s="5">
        <f t="shared" si="170"/>
        <v>0</v>
      </c>
      <c r="N749" s="133" t="s">
        <v>4636</v>
      </c>
    </row>
    <row r="750" spans="1:14" outlineLevel="1">
      <c r="A750" s="163">
        <v>41039</v>
      </c>
      <c r="B750" s="18" t="s">
        <v>2295</v>
      </c>
      <c r="C750" s="45"/>
      <c r="D750" s="83" t="s">
        <v>131</v>
      </c>
      <c r="E750" s="353">
        <v>196</v>
      </c>
      <c r="F750" s="191" t="s">
        <v>2296</v>
      </c>
      <c r="G750" s="47">
        <v>2021</v>
      </c>
      <c r="H750" s="47" t="s">
        <v>238</v>
      </c>
      <c r="I750" s="71">
        <v>20</v>
      </c>
      <c r="J750" s="7">
        <v>570</v>
      </c>
      <c r="K750" s="5">
        <f t="shared" si="168"/>
        <v>570</v>
      </c>
      <c r="L750" s="317"/>
      <c r="M750" s="5">
        <f t="shared" si="170"/>
        <v>0</v>
      </c>
      <c r="N750" s="135" t="s">
        <v>2297</v>
      </c>
    </row>
    <row r="751" spans="1:14" outlineLevel="1">
      <c r="A751" s="163">
        <v>43011</v>
      </c>
      <c r="B751" s="18" t="s">
        <v>2250</v>
      </c>
      <c r="C751" s="45" t="s">
        <v>2251</v>
      </c>
      <c r="D751" s="83" t="s">
        <v>150</v>
      </c>
      <c r="E751" s="353">
        <v>64</v>
      </c>
      <c r="F751" s="191" t="s">
        <v>1726</v>
      </c>
      <c r="G751" s="47">
        <v>2024</v>
      </c>
      <c r="H751" s="47" t="s">
        <v>130</v>
      </c>
      <c r="I751" s="71">
        <v>30</v>
      </c>
      <c r="J751" s="7">
        <v>250</v>
      </c>
      <c r="K751" s="5">
        <f t="shared" si="168"/>
        <v>250</v>
      </c>
      <c r="L751" s="317"/>
      <c r="M751" s="5">
        <f t="shared" si="170"/>
        <v>0</v>
      </c>
      <c r="N751" s="135" t="s">
        <v>2252</v>
      </c>
    </row>
    <row r="752" spans="1:14" outlineLevel="1">
      <c r="A752" s="163">
        <v>45893</v>
      </c>
      <c r="B752" s="18" t="s">
        <v>3825</v>
      </c>
      <c r="C752" s="45" t="s">
        <v>363</v>
      </c>
      <c r="D752" s="83" t="s">
        <v>93</v>
      </c>
      <c r="E752" s="353">
        <v>112</v>
      </c>
      <c r="F752" s="191" t="s">
        <v>2523</v>
      </c>
      <c r="G752" s="47">
        <v>2019</v>
      </c>
      <c r="H752" s="47" t="s">
        <v>130</v>
      </c>
      <c r="I752" s="71">
        <v>50</v>
      </c>
      <c r="J752" s="7">
        <v>160</v>
      </c>
      <c r="K752" s="5">
        <f t="shared" si="168"/>
        <v>160</v>
      </c>
      <c r="L752" s="317"/>
      <c r="M752" s="5">
        <f t="shared" si="170"/>
        <v>0</v>
      </c>
      <c r="N752" s="135" t="s">
        <v>3827</v>
      </c>
    </row>
    <row r="753" spans="1:15" outlineLevel="1">
      <c r="A753" s="163">
        <v>45894</v>
      </c>
      <c r="B753" s="18" t="s">
        <v>3828</v>
      </c>
      <c r="C753" s="45" t="s">
        <v>363</v>
      </c>
      <c r="D753" s="83" t="s">
        <v>3967</v>
      </c>
      <c r="E753" s="353">
        <v>128</v>
      </c>
      <c r="F753" s="191" t="s">
        <v>2523</v>
      </c>
      <c r="G753" s="47">
        <v>2019</v>
      </c>
      <c r="H753" s="47" t="s">
        <v>130</v>
      </c>
      <c r="I753" s="71">
        <v>50</v>
      </c>
      <c r="J753" s="7">
        <v>160</v>
      </c>
      <c r="K753" s="5">
        <f t="shared" ref="K753" si="171">ROUND(J753*(1-$C$11/100),1)</f>
        <v>160</v>
      </c>
      <c r="L753" s="317"/>
      <c r="M753" s="5">
        <f t="shared" ref="M753" si="172">SUM(L753*K753)</f>
        <v>0</v>
      </c>
      <c r="N753" s="135" t="s">
        <v>3829</v>
      </c>
    </row>
    <row r="754" spans="1:15" s="101" customFormat="1" outlineLevel="1">
      <c r="A754" s="163">
        <v>43542</v>
      </c>
      <c r="B754" s="82" t="s">
        <v>2374</v>
      </c>
      <c r="C754" s="35"/>
      <c r="D754" s="83" t="s">
        <v>150</v>
      </c>
      <c r="E754" s="341">
        <v>400</v>
      </c>
      <c r="F754" s="83" t="s">
        <v>241</v>
      </c>
      <c r="G754" s="36">
        <v>2021</v>
      </c>
      <c r="H754" s="36" t="s">
        <v>238</v>
      </c>
      <c r="I754" s="36">
        <v>8</v>
      </c>
      <c r="J754" s="7">
        <v>835</v>
      </c>
      <c r="K754" s="5">
        <f t="shared" si="168"/>
        <v>835</v>
      </c>
      <c r="L754" s="321"/>
      <c r="M754" s="5">
        <f t="shared" si="170"/>
        <v>0</v>
      </c>
      <c r="N754" s="133" t="s">
        <v>2375</v>
      </c>
      <c r="O754" s="3"/>
    </row>
    <row r="755" spans="1:15" s="101" customFormat="1" outlineLevel="1">
      <c r="A755" s="163">
        <v>25750</v>
      </c>
      <c r="B755" s="84" t="s">
        <v>4721</v>
      </c>
      <c r="C755" s="43" t="s">
        <v>4722</v>
      </c>
      <c r="D755" s="148" t="s">
        <v>150</v>
      </c>
      <c r="E755" s="342">
        <v>280</v>
      </c>
      <c r="F755" s="148" t="s">
        <v>3200</v>
      </c>
      <c r="G755" s="44">
        <v>2011</v>
      </c>
      <c r="H755" s="44" t="s">
        <v>238</v>
      </c>
      <c r="I755" s="44">
        <v>8</v>
      </c>
      <c r="J755" s="12">
        <v>450</v>
      </c>
      <c r="K755" s="4">
        <f t="shared" si="168"/>
        <v>450</v>
      </c>
      <c r="L755" s="320"/>
      <c r="M755" s="4">
        <f t="shared" si="170"/>
        <v>0</v>
      </c>
      <c r="N755" s="136" t="s">
        <v>4723</v>
      </c>
      <c r="O755" s="3"/>
    </row>
    <row r="756" spans="1:15" s="94" customFormat="1" outlineLevel="1">
      <c r="A756" s="163">
        <v>38527</v>
      </c>
      <c r="B756" s="8" t="s">
        <v>984</v>
      </c>
      <c r="C756" s="14" t="s">
        <v>985</v>
      </c>
      <c r="D756" s="8" t="s">
        <v>93</v>
      </c>
      <c r="E756" s="357">
        <v>480</v>
      </c>
      <c r="F756" s="191" t="s">
        <v>241</v>
      </c>
      <c r="G756" s="46">
        <v>2017</v>
      </c>
      <c r="H756" s="46" t="s">
        <v>238</v>
      </c>
      <c r="I756" s="46">
        <v>12</v>
      </c>
      <c r="J756" s="7">
        <v>310</v>
      </c>
      <c r="K756" s="5">
        <f t="shared" si="168"/>
        <v>310</v>
      </c>
      <c r="L756" s="316"/>
      <c r="M756" s="5">
        <f t="shared" si="170"/>
        <v>0</v>
      </c>
      <c r="N756" s="133" t="s">
        <v>986</v>
      </c>
      <c r="O756" s="3"/>
    </row>
    <row r="757" spans="1:15" s="101" customFormat="1" outlineLevel="1">
      <c r="A757" s="163">
        <v>12341</v>
      </c>
      <c r="B757" s="86" t="s">
        <v>4732</v>
      </c>
      <c r="C757" s="54" t="s">
        <v>4733</v>
      </c>
      <c r="D757" s="86" t="s">
        <v>150</v>
      </c>
      <c r="E757" s="362">
        <v>462</v>
      </c>
      <c r="F757" s="222" t="s">
        <v>3395</v>
      </c>
      <c r="G757" s="49">
        <v>2019</v>
      </c>
      <c r="H757" s="49" t="s">
        <v>130</v>
      </c>
      <c r="I757" s="49">
        <v>10</v>
      </c>
      <c r="J757" s="12">
        <v>900</v>
      </c>
      <c r="K757" s="4">
        <f t="shared" si="168"/>
        <v>900</v>
      </c>
      <c r="L757" s="313"/>
      <c r="M757" s="4">
        <f t="shared" si="170"/>
        <v>0</v>
      </c>
      <c r="N757" s="136" t="s">
        <v>4734</v>
      </c>
      <c r="O757" s="97"/>
    </row>
    <row r="758" spans="1:15" s="94" customFormat="1" outlineLevel="1">
      <c r="A758" s="163">
        <v>37493</v>
      </c>
      <c r="B758" s="87" t="s">
        <v>869</v>
      </c>
      <c r="C758" s="39" t="s">
        <v>870</v>
      </c>
      <c r="D758" s="116" t="s">
        <v>93</v>
      </c>
      <c r="E758" s="355">
        <v>240</v>
      </c>
      <c r="F758" s="191" t="s">
        <v>241</v>
      </c>
      <c r="G758" s="40">
        <v>2018</v>
      </c>
      <c r="H758" s="40" t="s">
        <v>238</v>
      </c>
      <c r="I758" s="40">
        <v>20</v>
      </c>
      <c r="J758" s="7">
        <v>227</v>
      </c>
      <c r="K758" s="5">
        <f t="shared" si="168"/>
        <v>227</v>
      </c>
      <c r="L758" s="316"/>
      <c r="M758" s="5">
        <f t="shared" si="170"/>
        <v>0</v>
      </c>
      <c r="N758" s="133" t="s">
        <v>1810</v>
      </c>
    </row>
    <row r="759" spans="1:15" outlineLevel="1">
      <c r="A759" s="194">
        <v>42955</v>
      </c>
      <c r="B759" s="217" t="s">
        <v>2241</v>
      </c>
      <c r="C759" s="214" t="s">
        <v>2242</v>
      </c>
      <c r="D759" s="206" t="s">
        <v>131</v>
      </c>
      <c r="E759" s="364">
        <v>336</v>
      </c>
      <c r="F759" s="208" t="s">
        <v>124</v>
      </c>
      <c r="G759" s="218">
        <v>2021</v>
      </c>
      <c r="H759" s="218" t="s">
        <v>238</v>
      </c>
      <c r="I759" s="218">
        <v>14</v>
      </c>
      <c r="J759" s="201">
        <v>320</v>
      </c>
      <c r="K759" s="179">
        <f t="shared" si="168"/>
        <v>320</v>
      </c>
      <c r="L759" s="316"/>
      <c r="M759" s="5">
        <f t="shared" si="170"/>
        <v>0</v>
      </c>
      <c r="N759" s="202" t="s">
        <v>2243</v>
      </c>
      <c r="O759" s="101"/>
    </row>
    <row r="760" spans="1:15" s="97" customFormat="1" outlineLevel="1">
      <c r="A760" s="194">
        <v>41883</v>
      </c>
      <c r="B760" s="217" t="s">
        <v>1909</v>
      </c>
      <c r="C760" s="214" t="s">
        <v>1910</v>
      </c>
      <c r="D760" s="206" t="s">
        <v>115</v>
      </c>
      <c r="E760" s="364">
        <v>816</v>
      </c>
      <c r="F760" s="208" t="s">
        <v>1316</v>
      </c>
      <c r="G760" s="218">
        <v>2020</v>
      </c>
      <c r="H760" s="218" t="s">
        <v>238</v>
      </c>
      <c r="I760" s="218">
        <v>8</v>
      </c>
      <c r="J760" s="201">
        <v>715</v>
      </c>
      <c r="K760" s="179">
        <f t="shared" si="168"/>
        <v>715</v>
      </c>
      <c r="L760" s="316"/>
      <c r="M760" s="5">
        <f t="shared" si="170"/>
        <v>0</v>
      </c>
      <c r="N760" s="202" t="s">
        <v>1911</v>
      </c>
      <c r="O760" s="94"/>
    </row>
    <row r="761" spans="1:15" s="97" customFormat="1" outlineLevel="1">
      <c r="A761" s="194">
        <v>46205</v>
      </c>
      <c r="B761" s="373" t="s">
        <v>4264</v>
      </c>
      <c r="C761" s="374"/>
      <c r="D761" s="266" t="s">
        <v>93</v>
      </c>
      <c r="E761" s="375">
        <v>416</v>
      </c>
      <c r="F761" s="266" t="s">
        <v>1316</v>
      </c>
      <c r="G761" s="376">
        <v>2025</v>
      </c>
      <c r="H761" s="376" t="s">
        <v>238</v>
      </c>
      <c r="I761" s="376">
        <v>12</v>
      </c>
      <c r="J761" s="267">
        <v>885</v>
      </c>
      <c r="K761" s="268">
        <f t="shared" si="168"/>
        <v>885</v>
      </c>
      <c r="L761" s="313"/>
      <c r="M761" s="4">
        <f t="shared" si="170"/>
        <v>0</v>
      </c>
      <c r="N761" s="269" t="s">
        <v>4265</v>
      </c>
      <c r="O761" s="101"/>
    </row>
    <row r="762" spans="1:15" outlineLevel="1">
      <c r="A762" s="163">
        <v>24664</v>
      </c>
      <c r="B762" s="87" t="s">
        <v>603</v>
      </c>
      <c r="C762" s="39"/>
      <c r="D762" s="116" t="s">
        <v>115</v>
      </c>
      <c r="E762" s="355">
        <v>32</v>
      </c>
      <c r="F762" s="116" t="s">
        <v>580</v>
      </c>
      <c r="G762" s="40">
        <v>2015</v>
      </c>
      <c r="H762" s="40" t="s">
        <v>130</v>
      </c>
      <c r="I762" s="40">
        <v>60</v>
      </c>
      <c r="J762" s="7">
        <v>25</v>
      </c>
      <c r="K762" s="5">
        <f t="shared" si="168"/>
        <v>25</v>
      </c>
      <c r="L762" s="316"/>
      <c r="M762" s="5">
        <f t="shared" si="170"/>
        <v>0</v>
      </c>
      <c r="N762" s="133" t="s">
        <v>604</v>
      </c>
      <c r="O762" s="94"/>
    </row>
    <row r="763" spans="1:15" outlineLevel="1">
      <c r="A763" s="163">
        <v>29620</v>
      </c>
      <c r="B763" s="87" t="s">
        <v>1139</v>
      </c>
      <c r="C763" s="39"/>
      <c r="D763" s="116" t="s">
        <v>131</v>
      </c>
      <c r="E763" s="355">
        <v>80</v>
      </c>
      <c r="F763" s="191" t="s">
        <v>241</v>
      </c>
      <c r="G763" s="40">
        <v>2017</v>
      </c>
      <c r="H763" s="40" t="s">
        <v>130</v>
      </c>
      <c r="I763" s="40">
        <v>50</v>
      </c>
      <c r="J763" s="7">
        <v>43</v>
      </c>
      <c r="K763" s="5">
        <f t="shared" si="168"/>
        <v>43</v>
      </c>
      <c r="L763" s="316"/>
      <c r="M763" s="5">
        <f t="shared" si="170"/>
        <v>0</v>
      </c>
      <c r="N763" s="133" t="s">
        <v>1140</v>
      </c>
      <c r="O763" s="101"/>
    </row>
    <row r="764" spans="1:15" outlineLevel="1">
      <c r="A764" s="163">
        <v>12145</v>
      </c>
      <c r="B764" s="87" t="s">
        <v>397</v>
      </c>
      <c r="C764" s="39"/>
      <c r="D764" s="116" t="s">
        <v>45</v>
      </c>
      <c r="E764" s="355">
        <v>272</v>
      </c>
      <c r="F764" s="116" t="s">
        <v>86</v>
      </c>
      <c r="G764" s="40">
        <v>2013</v>
      </c>
      <c r="H764" s="40" t="s">
        <v>238</v>
      </c>
      <c r="I764" s="69">
        <v>14</v>
      </c>
      <c r="J764" s="7">
        <v>170</v>
      </c>
      <c r="K764" s="5">
        <f t="shared" si="168"/>
        <v>170</v>
      </c>
      <c r="L764" s="316"/>
      <c r="M764" s="5">
        <f t="shared" si="170"/>
        <v>0</v>
      </c>
      <c r="N764" s="133" t="s">
        <v>1461</v>
      </c>
      <c r="O764" s="101"/>
    </row>
    <row r="765" spans="1:15" outlineLevel="1">
      <c r="A765" s="163">
        <v>32572</v>
      </c>
      <c r="B765" s="87" t="s">
        <v>3428</v>
      </c>
      <c r="C765" s="39" t="s">
        <v>2105</v>
      </c>
      <c r="D765" s="8" t="s">
        <v>93</v>
      </c>
      <c r="E765" s="355">
        <v>304</v>
      </c>
      <c r="F765" s="116" t="s">
        <v>3428</v>
      </c>
      <c r="G765" s="40">
        <v>2023</v>
      </c>
      <c r="H765" s="40" t="s">
        <v>238</v>
      </c>
      <c r="I765" s="69">
        <v>8</v>
      </c>
      <c r="J765" s="7">
        <v>465</v>
      </c>
      <c r="K765" s="5">
        <f t="shared" si="168"/>
        <v>465</v>
      </c>
      <c r="L765" s="316"/>
      <c r="M765" s="5">
        <f t="shared" si="170"/>
        <v>0</v>
      </c>
      <c r="N765" s="133" t="s">
        <v>3429</v>
      </c>
    </row>
    <row r="766" spans="1:15" outlineLevel="1">
      <c r="A766" s="163">
        <v>40877</v>
      </c>
      <c r="B766" s="82" t="s">
        <v>1542</v>
      </c>
      <c r="C766" s="35" t="s">
        <v>1543</v>
      </c>
      <c r="D766" s="83" t="s">
        <v>150</v>
      </c>
      <c r="E766" s="341">
        <v>240</v>
      </c>
      <c r="F766" s="83" t="s">
        <v>272</v>
      </c>
      <c r="G766" s="46">
        <v>2018</v>
      </c>
      <c r="H766" s="36" t="s">
        <v>238</v>
      </c>
      <c r="I766" s="67">
        <v>8</v>
      </c>
      <c r="J766" s="7">
        <v>540</v>
      </c>
      <c r="K766" s="5">
        <f t="shared" si="168"/>
        <v>540</v>
      </c>
      <c r="L766" s="317"/>
      <c r="M766" s="5">
        <f t="shared" si="170"/>
        <v>0</v>
      </c>
      <c r="N766" s="133" t="s">
        <v>1544</v>
      </c>
    </row>
    <row r="767" spans="1:15" outlineLevel="1">
      <c r="A767" s="163">
        <v>45545</v>
      </c>
      <c r="B767" s="84" t="s">
        <v>3430</v>
      </c>
      <c r="C767" s="43"/>
      <c r="D767" s="86" t="s">
        <v>93</v>
      </c>
      <c r="E767" s="342">
        <v>336</v>
      </c>
      <c r="F767" s="222" t="s">
        <v>241</v>
      </c>
      <c r="G767" s="49">
        <v>2024</v>
      </c>
      <c r="H767" s="44" t="s">
        <v>238</v>
      </c>
      <c r="I767" s="70">
        <v>8</v>
      </c>
      <c r="J767" s="12">
        <v>520</v>
      </c>
      <c r="K767" s="4">
        <f t="shared" si="168"/>
        <v>520</v>
      </c>
      <c r="L767" s="318"/>
      <c r="M767" s="4">
        <f t="shared" si="170"/>
        <v>0</v>
      </c>
      <c r="N767" s="136" t="s">
        <v>3431</v>
      </c>
    </row>
    <row r="768" spans="1:15" outlineLevel="1">
      <c r="A768" s="163">
        <v>39506</v>
      </c>
      <c r="B768" s="82" t="s">
        <v>3932</v>
      </c>
      <c r="C768" s="35" t="s">
        <v>3027</v>
      </c>
      <c r="D768" s="8" t="s">
        <v>1145</v>
      </c>
      <c r="E768" s="341">
        <v>232</v>
      </c>
      <c r="F768" s="8" t="s">
        <v>272</v>
      </c>
      <c r="G768" s="46">
        <v>2023</v>
      </c>
      <c r="H768" s="36" t="s">
        <v>238</v>
      </c>
      <c r="I768" s="67">
        <v>16</v>
      </c>
      <c r="J768" s="7">
        <v>390</v>
      </c>
      <c r="K768" s="5">
        <f t="shared" si="168"/>
        <v>390</v>
      </c>
      <c r="L768" s="317"/>
      <c r="M768" s="5">
        <f t="shared" si="170"/>
        <v>0</v>
      </c>
      <c r="N768" s="133" t="s">
        <v>3933</v>
      </c>
    </row>
    <row r="769" spans="1:15" outlineLevel="1">
      <c r="A769" s="163">
        <v>16999</v>
      </c>
      <c r="B769" s="84" t="s">
        <v>3852</v>
      </c>
      <c r="C769" s="43" t="s">
        <v>3853</v>
      </c>
      <c r="D769" s="86" t="s">
        <v>150</v>
      </c>
      <c r="E769" s="342">
        <v>576</v>
      </c>
      <c r="F769" s="222" t="s">
        <v>124</v>
      </c>
      <c r="G769" s="49">
        <v>2025</v>
      </c>
      <c r="H769" s="44" t="s">
        <v>112</v>
      </c>
      <c r="I769" s="70">
        <v>5</v>
      </c>
      <c r="J769" s="12">
        <v>1700</v>
      </c>
      <c r="K769" s="4">
        <f t="shared" si="168"/>
        <v>1700</v>
      </c>
      <c r="L769" s="318"/>
      <c r="M769" s="4">
        <f t="shared" si="170"/>
        <v>0</v>
      </c>
      <c r="N769" s="136" t="s">
        <v>3854</v>
      </c>
    </row>
    <row r="770" spans="1:15" outlineLevel="1">
      <c r="A770" s="163">
        <v>38929</v>
      </c>
      <c r="B770" s="82" t="s">
        <v>3317</v>
      </c>
      <c r="C770" s="35" t="s">
        <v>3318</v>
      </c>
      <c r="D770" s="83" t="s">
        <v>150</v>
      </c>
      <c r="E770" s="341">
        <v>560</v>
      </c>
      <c r="F770" s="83" t="s">
        <v>272</v>
      </c>
      <c r="G770" s="46">
        <v>2021</v>
      </c>
      <c r="H770" s="36" t="s">
        <v>238</v>
      </c>
      <c r="I770" s="67">
        <v>4</v>
      </c>
      <c r="J770" s="7">
        <v>1000</v>
      </c>
      <c r="K770" s="5">
        <f t="shared" si="168"/>
        <v>1000</v>
      </c>
      <c r="L770" s="317"/>
      <c r="M770" s="5">
        <f t="shared" si="170"/>
        <v>0</v>
      </c>
      <c r="N770" s="133" t="s">
        <v>3319</v>
      </c>
      <c r="O770" s="97"/>
    </row>
    <row r="771" spans="1:15" s="177" customFormat="1" outlineLevel="1">
      <c r="A771" s="163">
        <v>38262</v>
      </c>
      <c r="B771" s="82" t="s">
        <v>955</v>
      </c>
      <c r="C771" s="35" t="s">
        <v>956</v>
      </c>
      <c r="D771" s="83" t="s">
        <v>150</v>
      </c>
      <c r="E771" s="341">
        <v>512</v>
      </c>
      <c r="F771" s="83" t="s">
        <v>272</v>
      </c>
      <c r="G771" s="46">
        <v>2017</v>
      </c>
      <c r="H771" s="36" t="s">
        <v>238</v>
      </c>
      <c r="I771" s="67">
        <v>4</v>
      </c>
      <c r="J771" s="7">
        <v>600</v>
      </c>
      <c r="K771" s="5">
        <f t="shared" si="168"/>
        <v>600</v>
      </c>
      <c r="L771" s="317"/>
      <c r="M771" s="5">
        <f t="shared" si="170"/>
        <v>0</v>
      </c>
      <c r="N771" s="133" t="s">
        <v>957</v>
      </c>
      <c r="O771" s="3"/>
    </row>
    <row r="772" spans="1:15" s="94" customFormat="1" outlineLevel="1">
      <c r="A772" s="163">
        <v>35538</v>
      </c>
      <c r="B772" s="8" t="s">
        <v>605</v>
      </c>
      <c r="C772" s="14"/>
      <c r="D772" s="8" t="s">
        <v>115</v>
      </c>
      <c r="E772" s="357">
        <v>32</v>
      </c>
      <c r="F772" s="8" t="s">
        <v>580</v>
      </c>
      <c r="G772" s="46">
        <v>2015</v>
      </c>
      <c r="H772" s="46" t="s">
        <v>130</v>
      </c>
      <c r="I772" s="46">
        <v>60</v>
      </c>
      <c r="J772" s="7">
        <v>25</v>
      </c>
      <c r="K772" s="5">
        <f t="shared" ref="K772:K827" si="173">ROUND(J772*(1-$C$11/100),1)</f>
        <v>25</v>
      </c>
      <c r="L772" s="316"/>
      <c r="M772" s="5">
        <f t="shared" si="170"/>
        <v>0</v>
      </c>
      <c r="N772" s="133" t="s">
        <v>606</v>
      </c>
      <c r="O772" s="3"/>
    </row>
    <row r="773" spans="1:15" outlineLevel="1">
      <c r="A773" s="163">
        <v>39083</v>
      </c>
      <c r="B773" s="18" t="s">
        <v>1084</v>
      </c>
      <c r="C773" s="45" t="s">
        <v>1085</v>
      </c>
      <c r="D773" s="83" t="s">
        <v>175</v>
      </c>
      <c r="E773" s="353">
        <v>352</v>
      </c>
      <c r="F773" s="191" t="s">
        <v>1086</v>
      </c>
      <c r="G773" s="47">
        <v>2017</v>
      </c>
      <c r="H773" s="40" t="s">
        <v>238</v>
      </c>
      <c r="I773" s="71">
        <v>12</v>
      </c>
      <c r="J773" s="7">
        <v>360</v>
      </c>
      <c r="K773" s="5">
        <f t="shared" si="173"/>
        <v>360</v>
      </c>
      <c r="L773" s="314"/>
      <c r="M773" s="5">
        <f t="shared" si="170"/>
        <v>0</v>
      </c>
      <c r="N773" s="133"/>
    </row>
    <row r="774" spans="1:15" outlineLevel="1">
      <c r="A774" s="163">
        <v>39076</v>
      </c>
      <c r="B774" s="18" t="s">
        <v>3600</v>
      </c>
      <c r="C774" s="45"/>
      <c r="D774" s="83" t="s">
        <v>115</v>
      </c>
      <c r="E774" s="353">
        <v>144</v>
      </c>
      <c r="F774" s="191" t="s">
        <v>54</v>
      </c>
      <c r="G774" s="47">
        <v>2017</v>
      </c>
      <c r="H774" s="40" t="s">
        <v>130</v>
      </c>
      <c r="I774" s="71">
        <v>30</v>
      </c>
      <c r="J774" s="7">
        <v>160</v>
      </c>
      <c r="K774" s="5">
        <f t="shared" si="173"/>
        <v>160</v>
      </c>
      <c r="L774" s="314"/>
      <c r="M774" s="5">
        <f t="shared" si="170"/>
        <v>0</v>
      </c>
      <c r="N774" s="133"/>
      <c r="O774" s="97"/>
    </row>
    <row r="775" spans="1:15" outlineLevel="1">
      <c r="A775" s="163">
        <v>20187</v>
      </c>
      <c r="B775" s="18" t="s">
        <v>1476</v>
      </c>
      <c r="C775" s="45" t="s">
        <v>1477</v>
      </c>
      <c r="D775" s="83" t="s">
        <v>115</v>
      </c>
      <c r="E775" s="353">
        <v>192</v>
      </c>
      <c r="F775" s="191" t="s">
        <v>239</v>
      </c>
      <c r="G775" s="47">
        <v>2017</v>
      </c>
      <c r="H775" s="40" t="s">
        <v>130</v>
      </c>
      <c r="I775" s="71">
        <v>16</v>
      </c>
      <c r="J775" s="7">
        <v>120</v>
      </c>
      <c r="K775" s="5">
        <f t="shared" si="173"/>
        <v>120</v>
      </c>
      <c r="L775" s="314"/>
      <c r="M775" s="5">
        <f t="shared" si="170"/>
        <v>0</v>
      </c>
      <c r="N775" s="133" t="s">
        <v>1478</v>
      </c>
      <c r="O775" s="177"/>
    </row>
    <row r="776" spans="1:15" s="97" customFormat="1" outlineLevel="1">
      <c r="A776" s="163">
        <v>37305</v>
      </c>
      <c r="B776" s="8" t="s">
        <v>812</v>
      </c>
      <c r="C776" s="14"/>
      <c r="D776" s="8" t="s">
        <v>93</v>
      </c>
      <c r="E776" s="357">
        <v>32</v>
      </c>
      <c r="F776" s="8" t="s">
        <v>571</v>
      </c>
      <c r="G776" s="46">
        <v>2015</v>
      </c>
      <c r="H776" s="46" t="s">
        <v>130</v>
      </c>
      <c r="I776" s="67">
        <v>50</v>
      </c>
      <c r="J776" s="7">
        <v>45</v>
      </c>
      <c r="K776" s="5">
        <f t="shared" si="173"/>
        <v>45</v>
      </c>
      <c r="L776" s="317"/>
      <c r="M776" s="5">
        <f t="shared" si="170"/>
        <v>0</v>
      </c>
      <c r="N776" s="133" t="s">
        <v>813</v>
      </c>
      <c r="O776" s="272"/>
    </row>
    <row r="777" spans="1:15" s="97" customFormat="1" outlineLevel="1">
      <c r="A777" s="163">
        <v>40878</v>
      </c>
      <c r="B777" s="86" t="s">
        <v>1860</v>
      </c>
      <c r="C777" s="54" t="s">
        <v>1861</v>
      </c>
      <c r="D777" s="86" t="s">
        <v>45</v>
      </c>
      <c r="E777" s="362">
        <v>240</v>
      </c>
      <c r="F777" s="86" t="s">
        <v>272</v>
      </c>
      <c r="G777" s="49">
        <v>2025</v>
      </c>
      <c r="H777" s="49" t="s">
        <v>238</v>
      </c>
      <c r="I777" s="70">
        <v>8</v>
      </c>
      <c r="J777" s="12">
        <v>700</v>
      </c>
      <c r="K777" s="4">
        <f t="shared" si="173"/>
        <v>700</v>
      </c>
      <c r="L777" s="318"/>
      <c r="M777" s="4">
        <f t="shared" si="170"/>
        <v>0</v>
      </c>
      <c r="N777" s="136" t="s">
        <v>4130</v>
      </c>
      <c r="O777" s="272"/>
    </row>
    <row r="778" spans="1:15" s="94" customFormat="1" outlineLevel="1">
      <c r="A778" s="163">
        <v>33998</v>
      </c>
      <c r="B778" s="8" t="s">
        <v>3422</v>
      </c>
      <c r="C778" s="14" t="s">
        <v>3423</v>
      </c>
      <c r="D778" s="83" t="s">
        <v>150</v>
      </c>
      <c r="E778" s="357">
        <v>672</v>
      </c>
      <c r="F778" s="8" t="s">
        <v>170</v>
      </c>
      <c r="G778" s="46">
        <v>2023</v>
      </c>
      <c r="H778" s="46" t="s">
        <v>238</v>
      </c>
      <c r="I778" s="67">
        <v>3</v>
      </c>
      <c r="J778" s="7">
        <v>1500</v>
      </c>
      <c r="K778" s="5">
        <f t="shared" si="173"/>
        <v>1500</v>
      </c>
      <c r="L778" s="317"/>
      <c r="M778" s="5">
        <f t="shared" si="170"/>
        <v>0</v>
      </c>
      <c r="N778" s="133" t="s">
        <v>4530</v>
      </c>
      <c r="O778" s="177"/>
    </row>
    <row r="779" spans="1:15" s="94" customFormat="1" outlineLevel="1">
      <c r="A779" s="163">
        <v>45049</v>
      </c>
      <c r="B779" s="8" t="s">
        <v>2924</v>
      </c>
      <c r="C779" s="14" t="s">
        <v>2925</v>
      </c>
      <c r="D779" s="8" t="s">
        <v>115</v>
      </c>
      <c r="E779" s="357">
        <v>736</v>
      </c>
      <c r="F779" s="8" t="s">
        <v>1754</v>
      </c>
      <c r="G779" s="46">
        <v>2023</v>
      </c>
      <c r="H779" s="46" t="s">
        <v>112</v>
      </c>
      <c r="I779" s="67">
        <v>10</v>
      </c>
      <c r="J779" s="7">
        <v>850</v>
      </c>
      <c r="K779" s="5">
        <f t="shared" si="173"/>
        <v>850</v>
      </c>
      <c r="L779" s="317"/>
      <c r="M779" s="5">
        <f t="shared" si="170"/>
        <v>0</v>
      </c>
      <c r="N779" s="133" t="s">
        <v>2926</v>
      </c>
      <c r="O779" s="177"/>
    </row>
    <row r="780" spans="1:15" s="92" customFormat="1" outlineLevel="1">
      <c r="A780" s="163">
        <v>42579</v>
      </c>
      <c r="B780" s="86" t="s">
        <v>3740</v>
      </c>
      <c r="C780" s="54" t="s">
        <v>2246</v>
      </c>
      <c r="D780" s="86" t="s">
        <v>150</v>
      </c>
      <c r="E780" s="362">
        <v>1040</v>
      </c>
      <c r="F780" s="86" t="s">
        <v>1727</v>
      </c>
      <c r="G780" s="49">
        <v>2024</v>
      </c>
      <c r="H780" s="49" t="s">
        <v>238</v>
      </c>
      <c r="I780" s="70">
        <v>4</v>
      </c>
      <c r="J780" s="12">
        <v>3000</v>
      </c>
      <c r="K780" s="4">
        <f t="shared" si="173"/>
        <v>3000</v>
      </c>
      <c r="L780" s="318"/>
      <c r="M780" s="4">
        <f t="shared" si="170"/>
        <v>0</v>
      </c>
      <c r="N780" s="136" t="s">
        <v>3741</v>
      </c>
      <c r="O780" s="94"/>
    </row>
    <row r="781" spans="1:15" s="92" customFormat="1" outlineLevel="1">
      <c r="A781" s="163">
        <v>45934</v>
      </c>
      <c r="B781" s="86" t="s">
        <v>3866</v>
      </c>
      <c r="C781" s="54"/>
      <c r="D781" s="86" t="s">
        <v>45</v>
      </c>
      <c r="E781" s="362">
        <v>320</v>
      </c>
      <c r="F781" s="86" t="s">
        <v>90</v>
      </c>
      <c r="G781" s="49">
        <v>2025</v>
      </c>
      <c r="H781" s="49" t="s">
        <v>238</v>
      </c>
      <c r="I781" s="70">
        <v>12</v>
      </c>
      <c r="J781" s="12">
        <v>560</v>
      </c>
      <c r="K781" s="4">
        <f t="shared" si="173"/>
        <v>560</v>
      </c>
      <c r="L781" s="318"/>
      <c r="M781" s="4">
        <f t="shared" si="170"/>
        <v>0</v>
      </c>
      <c r="N781" s="136" t="s">
        <v>3867</v>
      </c>
      <c r="O781" s="94"/>
    </row>
    <row r="782" spans="1:15" s="92" customFormat="1" outlineLevel="1">
      <c r="A782" s="163">
        <v>39451</v>
      </c>
      <c r="B782" s="86" t="s">
        <v>1289</v>
      </c>
      <c r="C782" s="54"/>
      <c r="D782" s="86" t="s">
        <v>115</v>
      </c>
      <c r="E782" s="362">
        <v>128</v>
      </c>
      <c r="F782" s="86" t="s">
        <v>2090</v>
      </c>
      <c r="G782" s="49">
        <v>2025</v>
      </c>
      <c r="H782" s="49" t="s">
        <v>130</v>
      </c>
      <c r="I782" s="49">
        <v>20</v>
      </c>
      <c r="J782" s="12">
        <v>225</v>
      </c>
      <c r="K782" s="4">
        <f t="shared" si="173"/>
        <v>225</v>
      </c>
      <c r="L782" s="313"/>
      <c r="M782" s="4">
        <f t="shared" si="170"/>
        <v>0</v>
      </c>
      <c r="N782" s="136" t="s">
        <v>4292</v>
      </c>
      <c r="O782" s="94"/>
    </row>
    <row r="783" spans="1:15" s="302" customFormat="1" outlineLevel="1">
      <c r="A783" s="163">
        <v>45506</v>
      </c>
      <c r="B783" s="86" t="s">
        <v>3379</v>
      </c>
      <c r="C783" s="54" t="s">
        <v>3380</v>
      </c>
      <c r="D783" s="86" t="s">
        <v>115</v>
      </c>
      <c r="E783" s="362">
        <v>176</v>
      </c>
      <c r="F783" s="86" t="s">
        <v>0</v>
      </c>
      <c r="G783" s="49">
        <v>2024</v>
      </c>
      <c r="H783" s="49" t="s">
        <v>238</v>
      </c>
      <c r="I783" s="49">
        <v>24</v>
      </c>
      <c r="J783" s="12">
        <v>320</v>
      </c>
      <c r="K783" s="4">
        <f t="shared" si="173"/>
        <v>320</v>
      </c>
      <c r="L783" s="313"/>
      <c r="M783" s="4">
        <f t="shared" si="170"/>
        <v>0</v>
      </c>
      <c r="N783" s="136" t="s">
        <v>3381</v>
      </c>
      <c r="O783" s="3"/>
    </row>
    <row r="784" spans="1:15" s="92" customFormat="1" outlineLevel="1">
      <c r="A784" s="163">
        <v>13326</v>
      </c>
      <c r="B784" s="8" t="s">
        <v>3918</v>
      </c>
      <c r="C784" s="14" t="s">
        <v>3919</v>
      </c>
      <c r="D784" s="8" t="s">
        <v>115</v>
      </c>
      <c r="E784" s="357">
        <v>640</v>
      </c>
      <c r="F784" s="8" t="s">
        <v>239</v>
      </c>
      <c r="G784" s="46">
        <v>2011</v>
      </c>
      <c r="H784" s="46" t="s">
        <v>112</v>
      </c>
      <c r="I784" s="46">
        <v>8</v>
      </c>
      <c r="J784" s="7">
        <v>1150</v>
      </c>
      <c r="K784" s="5">
        <f t="shared" si="173"/>
        <v>1150</v>
      </c>
      <c r="L784" s="316"/>
      <c r="M784" s="5">
        <f t="shared" si="170"/>
        <v>0</v>
      </c>
      <c r="N784" s="133" t="s">
        <v>3925</v>
      </c>
      <c r="O784" s="3"/>
    </row>
    <row r="785" spans="1:15" s="92" customFormat="1" outlineLevel="1">
      <c r="A785" s="163">
        <v>36577</v>
      </c>
      <c r="B785" s="8" t="s">
        <v>3918</v>
      </c>
      <c r="C785" s="14" t="s">
        <v>3919</v>
      </c>
      <c r="D785" s="8" t="s">
        <v>175</v>
      </c>
      <c r="E785" s="357">
        <v>608</v>
      </c>
      <c r="F785" s="8" t="s">
        <v>170</v>
      </c>
      <c r="G785" s="46">
        <v>2023</v>
      </c>
      <c r="H785" s="46" t="s">
        <v>238</v>
      </c>
      <c r="I785" s="46">
        <v>8</v>
      </c>
      <c r="J785" s="7">
        <v>788</v>
      </c>
      <c r="K785" s="5">
        <f t="shared" si="173"/>
        <v>788</v>
      </c>
      <c r="L785" s="316"/>
      <c r="M785" s="5">
        <f t="shared" si="170"/>
        <v>0</v>
      </c>
      <c r="N785" s="133" t="s">
        <v>3920</v>
      </c>
      <c r="O785" s="3"/>
    </row>
    <row r="786" spans="1:15" s="92" customFormat="1" outlineLevel="1">
      <c r="A786" s="163">
        <v>35351</v>
      </c>
      <c r="B786" s="18" t="s">
        <v>563</v>
      </c>
      <c r="C786" s="45"/>
      <c r="D786" s="83" t="s">
        <v>93</v>
      </c>
      <c r="E786" s="353">
        <v>512</v>
      </c>
      <c r="F786" s="191" t="s">
        <v>241</v>
      </c>
      <c r="G786" s="47">
        <v>2017</v>
      </c>
      <c r="H786" s="40" t="s">
        <v>238</v>
      </c>
      <c r="I786" s="71">
        <v>12</v>
      </c>
      <c r="J786" s="7">
        <v>345</v>
      </c>
      <c r="K786" s="5">
        <f t="shared" si="173"/>
        <v>345</v>
      </c>
      <c r="L786" s="316"/>
      <c r="M786" s="5">
        <f t="shared" si="170"/>
        <v>0</v>
      </c>
      <c r="N786" s="133" t="s">
        <v>2007</v>
      </c>
      <c r="O786" s="3"/>
    </row>
    <row r="787" spans="1:15" s="92" customFormat="1" outlineLevel="1">
      <c r="A787" s="163">
        <v>41904</v>
      </c>
      <c r="B787" s="87" t="s">
        <v>1925</v>
      </c>
      <c r="C787" s="39" t="s">
        <v>528</v>
      </c>
      <c r="D787" s="116" t="s">
        <v>93</v>
      </c>
      <c r="E787" s="355">
        <v>448</v>
      </c>
      <c r="F787" s="116" t="s">
        <v>248</v>
      </c>
      <c r="G787" s="40">
        <v>2018</v>
      </c>
      <c r="H787" s="40" t="s">
        <v>238</v>
      </c>
      <c r="I787" s="40">
        <v>7</v>
      </c>
      <c r="J787" s="7">
        <v>290</v>
      </c>
      <c r="K787" s="5">
        <f t="shared" si="173"/>
        <v>290</v>
      </c>
      <c r="L787" s="317"/>
      <c r="M787" s="5">
        <f t="shared" si="170"/>
        <v>0</v>
      </c>
      <c r="N787" s="133" t="s">
        <v>1926</v>
      </c>
      <c r="O787" s="3"/>
    </row>
    <row r="788" spans="1:15" s="92" customFormat="1" outlineLevel="1">
      <c r="A788" s="163">
        <v>39905</v>
      </c>
      <c r="B788" s="87" t="s">
        <v>3601</v>
      </c>
      <c r="C788" s="39" t="s">
        <v>3602</v>
      </c>
      <c r="D788" s="116" t="s">
        <v>185</v>
      </c>
      <c r="E788" s="355">
        <v>208</v>
      </c>
      <c r="F788" s="116" t="s">
        <v>54</v>
      </c>
      <c r="G788" s="40">
        <v>2016</v>
      </c>
      <c r="H788" s="40" t="s">
        <v>238</v>
      </c>
      <c r="I788" s="40">
        <v>8</v>
      </c>
      <c r="J788" s="7">
        <v>310</v>
      </c>
      <c r="K788" s="5">
        <f t="shared" si="173"/>
        <v>310</v>
      </c>
      <c r="L788" s="317"/>
      <c r="M788" s="5">
        <f t="shared" si="170"/>
        <v>0</v>
      </c>
      <c r="N788" s="133"/>
      <c r="O788" s="3"/>
    </row>
    <row r="789" spans="1:15" s="92" customFormat="1" outlineLevel="1">
      <c r="A789" s="163">
        <v>44621</v>
      </c>
      <c r="B789" s="87" t="s">
        <v>4809</v>
      </c>
      <c r="C789" s="39" t="s">
        <v>4810</v>
      </c>
      <c r="D789" s="388" t="s">
        <v>175</v>
      </c>
      <c r="E789" s="355">
        <v>240</v>
      </c>
      <c r="F789" s="388" t="s">
        <v>2550</v>
      </c>
      <c r="G789" s="40">
        <v>2022</v>
      </c>
      <c r="H789" s="40" t="s">
        <v>112</v>
      </c>
      <c r="I789" s="40">
        <v>10</v>
      </c>
      <c r="J789" s="7">
        <v>455</v>
      </c>
      <c r="K789" s="5">
        <f t="shared" si="173"/>
        <v>455</v>
      </c>
      <c r="L789" s="317"/>
      <c r="M789" s="5">
        <f t="shared" si="170"/>
        <v>0</v>
      </c>
      <c r="N789" s="133" t="s">
        <v>4811</v>
      </c>
      <c r="O789" s="3"/>
    </row>
    <row r="790" spans="1:15" s="92" customFormat="1" outlineLevel="1">
      <c r="A790" s="163">
        <v>41921</v>
      </c>
      <c r="B790" s="212" t="s">
        <v>3569</v>
      </c>
      <c r="C790" s="235"/>
      <c r="D790" s="211" t="s">
        <v>2190</v>
      </c>
      <c r="E790" s="363">
        <v>48</v>
      </c>
      <c r="F790" s="211" t="s">
        <v>507</v>
      </c>
      <c r="G790" s="213">
        <v>2024</v>
      </c>
      <c r="H790" s="213" t="s">
        <v>130</v>
      </c>
      <c r="I790" s="213">
        <v>50</v>
      </c>
      <c r="J790" s="12">
        <v>140</v>
      </c>
      <c r="K790" s="4">
        <f t="shared" si="173"/>
        <v>140</v>
      </c>
      <c r="L790" s="318"/>
      <c r="M790" s="4">
        <f t="shared" si="170"/>
        <v>0</v>
      </c>
      <c r="N790" s="136" t="s">
        <v>3568</v>
      </c>
      <c r="O790" s="94"/>
    </row>
    <row r="791" spans="1:15" s="92" customFormat="1" outlineLevel="1">
      <c r="A791" s="163">
        <v>45346</v>
      </c>
      <c r="B791" s="87" t="s">
        <v>3900</v>
      </c>
      <c r="C791" s="39" t="s">
        <v>3902</v>
      </c>
      <c r="D791" s="83" t="s">
        <v>93</v>
      </c>
      <c r="E791" s="355">
        <v>608</v>
      </c>
      <c r="F791" s="116" t="s">
        <v>2443</v>
      </c>
      <c r="G791" s="40">
        <v>2023</v>
      </c>
      <c r="H791" s="40" t="s">
        <v>238</v>
      </c>
      <c r="I791" s="40">
        <v>10</v>
      </c>
      <c r="J791" s="7">
        <v>935</v>
      </c>
      <c r="K791" s="5">
        <f t="shared" si="173"/>
        <v>935</v>
      </c>
      <c r="L791" s="317"/>
      <c r="M791" s="5">
        <f t="shared" si="170"/>
        <v>0</v>
      </c>
      <c r="N791" s="133" t="s">
        <v>3901</v>
      </c>
      <c r="O791" s="94"/>
    </row>
    <row r="792" spans="1:15" s="92" customFormat="1" outlineLevel="1">
      <c r="A792" s="163">
        <v>45347</v>
      </c>
      <c r="B792" s="87" t="s">
        <v>3903</v>
      </c>
      <c r="C792" s="39" t="s">
        <v>3902</v>
      </c>
      <c r="D792" s="83" t="s">
        <v>93</v>
      </c>
      <c r="E792" s="355">
        <v>480</v>
      </c>
      <c r="F792" s="116" t="s">
        <v>2443</v>
      </c>
      <c r="G792" s="40">
        <v>2023</v>
      </c>
      <c r="H792" s="40" t="s">
        <v>238</v>
      </c>
      <c r="I792" s="40">
        <v>12</v>
      </c>
      <c r="J792" s="7">
        <v>825</v>
      </c>
      <c r="K792" s="5">
        <f t="shared" si="173"/>
        <v>825</v>
      </c>
      <c r="L792" s="317"/>
      <c r="M792" s="5">
        <f t="shared" si="170"/>
        <v>0</v>
      </c>
      <c r="N792" s="133" t="s">
        <v>3904</v>
      </c>
      <c r="O792" s="94"/>
    </row>
    <row r="793" spans="1:15" s="92" customFormat="1" outlineLevel="1">
      <c r="A793" s="163">
        <v>45348</v>
      </c>
      <c r="B793" s="87" t="s">
        <v>3905</v>
      </c>
      <c r="C793" s="39" t="s">
        <v>3902</v>
      </c>
      <c r="D793" s="83" t="s">
        <v>93</v>
      </c>
      <c r="E793" s="355">
        <v>352</v>
      </c>
      <c r="F793" s="116" t="s">
        <v>2443</v>
      </c>
      <c r="G793" s="40">
        <v>2023</v>
      </c>
      <c r="H793" s="40" t="s">
        <v>238</v>
      </c>
      <c r="I793" s="40">
        <v>16</v>
      </c>
      <c r="J793" s="7">
        <v>720</v>
      </c>
      <c r="K793" s="5">
        <f t="shared" si="173"/>
        <v>720</v>
      </c>
      <c r="L793" s="317"/>
      <c r="M793" s="5">
        <f t="shared" si="170"/>
        <v>0</v>
      </c>
      <c r="N793" s="133" t="s">
        <v>3906</v>
      </c>
      <c r="O793" s="94"/>
    </row>
    <row r="794" spans="1:15" s="302" customFormat="1" outlineLevel="1">
      <c r="A794" s="163">
        <v>15892</v>
      </c>
      <c r="B794" s="82" t="s">
        <v>1606</v>
      </c>
      <c r="C794" s="35"/>
      <c r="D794" s="83" t="s">
        <v>93</v>
      </c>
      <c r="E794" s="341">
        <v>448</v>
      </c>
      <c r="F794" s="83" t="s">
        <v>1</v>
      </c>
      <c r="G794" s="36">
        <v>2018</v>
      </c>
      <c r="H794" s="36" t="s">
        <v>130</v>
      </c>
      <c r="I794" s="36">
        <v>16</v>
      </c>
      <c r="J794" s="7">
        <v>150</v>
      </c>
      <c r="K794" s="5">
        <f t="shared" si="173"/>
        <v>150</v>
      </c>
      <c r="L794" s="316"/>
      <c r="M794" s="5">
        <f t="shared" si="170"/>
        <v>0</v>
      </c>
      <c r="N794" s="133" t="s">
        <v>1607</v>
      </c>
      <c r="O794" s="101"/>
    </row>
    <row r="795" spans="1:15" s="92" customFormat="1" outlineLevel="1">
      <c r="A795" s="163">
        <v>45504</v>
      </c>
      <c r="B795" s="84" t="s">
        <v>3384</v>
      </c>
      <c r="C795" s="43" t="s">
        <v>3385</v>
      </c>
      <c r="D795" s="86" t="s">
        <v>115</v>
      </c>
      <c r="E795" s="342">
        <v>176</v>
      </c>
      <c r="F795" s="148" t="s">
        <v>1</v>
      </c>
      <c r="G795" s="44">
        <v>2024</v>
      </c>
      <c r="H795" s="44" t="s">
        <v>238</v>
      </c>
      <c r="I795" s="44">
        <v>24</v>
      </c>
      <c r="J795" s="12">
        <v>440</v>
      </c>
      <c r="K795" s="4">
        <f t="shared" si="173"/>
        <v>440</v>
      </c>
      <c r="L795" s="313"/>
      <c r="M795" s="4">
        <f t="shared" si="170"/>
        <v>0</v>
      </c>
      <c r="N795" s="136" t="s">
        <v>3386</v>
      </c>
      <c r="O795" s="94"/>
    </row>
    <row r="796" spans="1:15" outlineLevel="1">
      <c r="A796" s="163">
        <v>35222</v>
      </c>
      <c r="B796" s="82" t="s">
        <v>545</v>
      </c>
      <c r="C796" s="35" t="s">
        <v>546</v>
      </c>
      <c r="D796" s="83" t="s">
        <v>175</v>
      </c>
      <c r="E796" s="341">
        <v>344</v>
      </c>
      <c r="F796" s="83" t="s">
        <v>75</v>
      </c>
      <c r="G796" s="36">
        <v>2015</v>
      </c>
      <c r="H796" s="36" t="s">
        <v>130</v>
      </c>
      <c r="I796" s="36">
        <v>20</v>
      </c>
      <c r="J796" s="7">
        <v>250</v>
      </c>
      <c r="K796" s="5">
        <f t="shared" si="173"/>
        <v>250</v>
      </c>
      <c r="L796" s="327"/>
      <c r="M796" s="5">
        <f t="shared" ref="M796:M830" si="174">SUM(L796*K796)</f>
        <v>0</v>
      </c>
      <c r="N796" s="133" t="s">
        <v>547</v>
      </c>
      <c r="O796" s="92"/>
    </row>
    <row r="797" spans="1:15" s="97" customFormat="1" outlineLevel="1">
      <c r="A797" s="163">
        <v>41212</v>
      </c>
      <c r="B797" s="87" t="s">
        <v>1675</v>
      </c>
      <c r="C797" s="39"/>
      <c r="D797" s="116" t="s">
        <v>304</v>
      </c>
      <c r="E797" s="355">
        <v>256</v>
      </c>
      <c r="F797" s="116" t="s">
        <v>1674</v>
      </c>
      <c r="G797" s="40">
        <v>2019</v>
      </c>
      <c r="H797" s="40" t="s">
        <v>238</v>
      </c>
      <c r="I797" s="40">
        <v>20</v>
      </c>
      <c r="J797" s="7">
        <v>320</v>
      </c>
      <c r="K797" s="5">
        <f t="shared" si="173"/>
        <v>320</v>
      </c>
      <c r="L797" s="317"/>
      <c r="M797" s="5">
        <f t="shared" si="174"/>
        <v>0</v>
      </c>
      <c r="N797" s="132" t="s">
        <v>1676</v>
      </c>
      <c r="O797" s="92"/>
    </row>
    <row r="798" spans="1:15" s="97" customFormat="1" outlineLevel="1">
      <c r="A798" s="163">
        <v>43809</v>
      </c>
      <c r="B798" s="87" t="s">
        <v>2444</v>
      </c>
      <c r="C798" s="39" t="s">
        <v>2445</v>
      </c>
      <c r="D798" s="116" t="s">
        <v>150</v>
      </c>
      <c r="E798" s="355">
        <v>784</v>
      </c>
      <c r="F798" s="116" t="s">
        <v>575</v>
      </c>
      <c r="G798" s="40">
        <v>2021</v>
      </c>
      <c r="H798" s="40" t="s">
        <v>238</v>
      </c>
      <c r="I798" s="40">
        <v>3</v>
      </c>
      <c r="J798" s="7">
        <v>1135</v>
      </c>
      <c r="K798" s="5">
        <f t="shared" si="173"/>
        <v>1135</v>
      </c>
      <c r="L798" s="317"/>
      <c r="M798" s="5">
        <f t="shared" si="174"/>
        <v>0</v>
      </c>
      <c r="N798" s="132" t="s">
        <v>2446</v>
      </c>
      <c r="O798" s="92"/>
    </row>
    <row r="799" spans="1:15" outlineLevel="1">
      <c r="A799" s="163">
        <v>38474</v>
      </c>
      <c r="B799" s="82" t="s">
        <v>988</v>
      </c>
      <c r="C799" s="35" t="s">
        <v>989</v>
      </c>
      <c r="D799" s="83" t="s">
        <v>175</v>
      </c>
      <c r="E799" s="341">
        <v>784</v>
      </c>
      <c r="F799" s="83" t="s">
        <v>884</v>
      </c>
      <c r="G799" s="36">
        <v>2017</v>
      </c>
      <c r="H799" s="36" t="s">
        <v>238</v>
      </c>
      <c r="I799" s="36">
        <v>6</v>
      </c>
      <c r="J799" s="7">
        <v>850</v>
      </c>
      <c r="K799" s="5">
        <f t="shared" si="173"/>
        <v>850</v>
      </c>
      <c r="L799" s="316"/>
      <c r="M799" s="5">
        <f t="shared" si="174"/>
        <v>0</v>
      </c>
      <c r="N799" s="133" t="s">
        <v>990</v>
      </c>
      <c r="O799" s="92"/>
    </row>
    <row r="800" spans="1:15" outlineLevel="1">
      <c r="A800" s="163">
        <v>34063</v>
      </c>
      <c r="B800" s="82" t="s">
        <v>421</v>
      </c>
      <c r="C800" s="35" t="s">
        <v>315</v>
      </c>
      <c r="D800" s="83" t="s">
        <v>175</v>
      </c>
      <c r="E800" s="341">
        <v>240</v>
      </c>
      <c r="F800" s="83" t="s">
        <v>132</v>
      </c>
      <c r="G800" s="36">
        <v>2014</v>
      </c>
      <c r="H800" s="36" t="s">
        <v>238</v>
      </c>
      <c r="I800" s="67">
        <v>14</v>
      </c>
      <c r="J800" s="7">
        <v>210</v>
      </c>
      <c r="K800" s="5">
        <f t="shared" si="173"/>
        <v>210</v>
      </c>
      <c r="L800" s="317"/>
      <c r="M800" s="5">
        <f t="shared" si="174"/>
        <v>0</v>
      </c>
      <c r="N800" s="133" t="s">
        <v>422</v>
      </c>
    </row>
    <row r="801" spans="1:15" outlineLevel="1">
      <c r="A801" s="163">
        <v>40274</v>
      </c>
      <c r="B801" s="82" t="s">
        <v>2381</v>
      </c>
      <c r="C801" s="35"/>
      <c r="D801" s="83" t="s">
        <v>115</v>
      </c>
      <c r="E801" s="341">
        <v>576</v>
      </c>
      <c r="F801" s="83" t="s">
        <v>507</v>
      </c>
      <c r="G801" s="36">
        <v>2023</v>
      </c>
      <c r="H801" s="36" t="s">
        <v>238</v>
      </c>
      <c r="I801" s="67">
        <v>12</v>
      </c>
      <c r="J801" s="7">
        <v>620</v>
      </c>
      <c r="K801" s="5">
        <f t="shared" si="173"/>
        <v>620</v>
      </c>
      <c r="L801" s="317"/>
      <c r="M801" s="5">
        <f t="shared" si="174"/>
        <v>0</v>
      </c>
      <c r="N801" s="133" t="s">
        <v>2902</v>
      </c>
    </row>
    <row r="802" spans="1:15" outlineLevel="1">
      <c r="A802" s="163">
        <v>38785</v>
      </c>
      <c r="B802" s="82" t="s">
        <v>1022</v>
      </c>
      <c r="C802" s="35" t="s">
        <v>1023</v>
      </c>
      <c r="D802" s="83" t="s">
        <v>175</v>
      </c>
      <c r="E802" s="341">
        <v>616</v>
      </c>
      <c r="F802" s="83" t="s">
        <v>468</v>
      </c>
      <c r="G802" s="36">
        <v>2017</v>
      </c>
      <c r="H802" s="36" t="s">
        <v>238</v>
      </c>
      <c r="I802" s="67">
        <v>6</v>
      </c>
      <c r="J802" s="7">
        <v>480</v>
      </c>
      <c r="K802" s="5">
        <f t="shared" si="173"/>
        <v>480</v>
      </c>
      <c r="L802" s="317"/>
      <c r="M802" s="5">
        <f t="shared" si="174"/>
        <v>0</v>
      </c>
      <c r="N802" s="133" t="s">
        <v>1024</v>
      </c>
    </row>
    <row r="803" spans="1:15" outlineLevel="1">
      <c r="A803" s="163">
        <v>44518</v>
      </c>
      <c r="B803" s="82" t="s">
        <v>3556</v>
      </c>
      <c r="C803" s="35" t="s">
        <v>78</v>
      </c>
      <c r="D803" s="83" t="s">
        <v>93</v>
      </c>
      <c r="E803" s="341">
        <v>748</v>
      </c>
      <c r="F803" s="83" t="s">
        <v>248</v>
      </c>
      <c r="G803" s="36">
        <v>2022</v>
      </c>
      <c r="H803" s="36" t="s">
        <v>238</v>
      </c>
      <c r="I803" s="67">
        <v>8</v>
      </c>
      <c r="J803" s="7">
        <v>1030</v>
      </c>
      <c r="K803" s="5">
        <f t="shared" si="173"/>
        <v>1030</v>
      </c>
      <c r="L803" s="317"/>
      <c r="M803" s="5">
        <f t="shared" si="174"/>
        <v>0</v>
      </c>
      <c r="N803" s="133" t="s">
        <v>3557</v>
      </c>
    </row>
    <row r="804" spans="1:15" s="97" customFormat="1" outlineLevel="1">
      <c r="A804" s="163">
        <v>26026</v>
      </c>
      <c r="B804" s="82" t="s">
        <v>1188</v>
      </c>
      <c r="C804" s="35" t="s">
        <v>1189</v>
      </c>
      <c r="D804" s="83" t="s">
        <v>115</v>
      </c>
      <c r="E804" s="341">
        <v>240</v>
      </c>
      <c r="F804" s="83" t="s">
        <v>184</v>
      </c>
      <c r="G804" s="36">
        <v>2017</v>
      </c>
      <c r="H804" s="36" t="s">
        <v>112</v>
      </c>
      <c r="I804" s="67">
        <v>8</v>
      </c>
      <c r="J804" s="7">
        <v>150</v>
      </c>
      <c r="K804" s="5">
        <f t="shared" si="173"/>
        <v>150</v>
      </c>
      <c r="L804" s="317"/>
      <c r="M804" s="5">
        <f t="shared" si="174"/>
        <v>0</v>
      </c>
      <c r="N804" s="133" t="s">
        <v>1190</v>
      </c>
    </row>
    <row r="805" spans="1:15" s="97" customFormat="1" outlineLevel="1">
      <c r="A805" s="163">
        <v>47210</v>
      </c>
      <c r="B805" s="84" t="s">
        <v>4616</v>
      </c>
      <c r="C805" s="43"/>
      <c r="D805" s="148" t="s">
        <v>175</v>
      </c>
      <c r="E805" s="342">
        <v>496</v>
      </c>
      <c r="F805" s="148" t="s">
        <v>571</v>
      </c>
      <c r="G805" s="44">
        <v>2024</v>
      </c>
      <c r="H805" s="44" t="s">
        <v>238</v>
      </c>
      <c r="I805" s="70">
        <v>5</v>
      </c>
      <c r="J805" s="12">
        <v>970</v>
      </c>
      <c r="K805" s="4">
        <f t="shared" si="173"/>
        <v>970</v>
      </c>
      <c r="L805" s="318"/>
      <c r="M805" s="4">
        <f t="shared" si="174"/>
        <v>0</v>
      </c>
      <c r="N805" s="136" t="s">
        <v>4617</v>
      </c>
    </row>
    <row r="806" spans="1:15" s="97" customFormat="1" outlineLevel="1">
      <c r="A806" s="163">
        <v>46550</v>
      </c>
      <c r="B806" s="84" t="s">
        <v>4381</v>
      </c>
      <c r="C806" s="43"/>
      <c r="D806" s="148" t="s">
        <v>150</v>
      </c>
      <c r="E806" s="342">
        <v>736</v>
      </c>
      <c r="F806" s="148" t="s">
        <v>244</v>
      </c>
      <c r="G806" s="44">
        <v>2022</v>
      </c>
      <c r="H806" s="44" t="s">
        <v>238</v>
      </c>
      <c r="I806" s="70">
        <v>3</v>
      </c>
      <c r="J806" s="12">
        <v>2210</v>
      </c>
      <c r="K806" s="4">
        <f t="shared" si="173"/>
        <v>2210</v>
      </c>
      <c r="L806" s="318"/>
      <c r="M806" s="4">
        <f t="shared" si="174"/>
        <v>0</v>
      </c>
      <c r="N806" s="136" t="s">
        <v>4382</v>
      </c>
    </row>
    <row r="807" spans="1:15" outlineLevel="1">
      <c r="A807" s="163">
        <v>42409</v>
      </c>
      <c r="B807" s="82" t="s">
        <v>2104</v>
      </c>
      <c r="C807" s="35" t="s">
        <v>2105</v>
      </c>
      <c r="D807" s="83" t="s">
        <v>45</v>
      </c>
      <c r="E807" s="341">
        <v>848</v>
      </c>
      <c r="F807" s="116" t="s">
        <v>248</v>
      </c>
      <c r="G807" s="36">
        <v>2021</v>
      </c>
      <c r="H807" s="36" t="s">
        <v>238</v>
      </c>
      <c r="I807" s="67">
        <v>6</v>
      </c>
      <c r="J807" s="7">
        <v>950</v>
      </c>
      <c r="K807" s="5">
        <f t="shared" si="173"/>
        <v>950</v>
      </c>
      <c r="L807" s="317"/>
      <c r="M807" s="5">
        <f t="shared" si="174"/>
        <v>0</v>
      </c>
      <c r="N807" s="133" t="s">
        <v>2106</v>
      </c>
    </row>
    <row r="808" spans="1:15" s="94" customFormat="1" outlineLevel="1">
      <c r="A808" s="163">
        <v>41708</v>
      </c>
      <c r="B808" s="82" t="s">
        <v>1841</v>
      </c>
      <c r="C808" s="35" t="s">
        <v>1842</v>
      </c>
      <c r="D808" s="83" t="s">
        <v>93</v>
      </c>
      <c r="E808" s="341">
        <v>288</v>
      </c>
      <c r="F808" s="83" t="s">
        <v>468</v>
      </c>
      <c r="G808" s="36">
        <v>2019</v>
      </c>
      <c r="H808" s="36" t="s">
        <v>238</v>
      </c>
      <c r="I808" s="67">
        <v>14</v>
      </c>
      <c r="J808" s="7">
        <v>215</v>
      </c>
      <c r="K808" s="5">
        <f t="shared" si="173"/>
        <v>215</v>
      </c>
      <c r="L808" s="317"/>
      <c r="M808" s="5">
        <f t="shared" si="174"/>
        <v>0</v>
      </c>
      <c r="N808" s="133" t="s">
        <v>1843</v>
      </c>
      <c r="O808" s="3"/>
    </row>
    <row r="809" spans="1:15" s="101" customFormat="1" outlineLevel="1">
      <c r="A809" s="163">
        <v>47494</v>
      </c>
      <c r="B809" s="84" t="s">
        <v>2275</v>
      </c>
      <c r="C809" s="43" t="s">
        <v>2276</v>
      </c>
      <c r="D809" s="148" t="s">
        <v>93</v>
      </c>
      <c r="E809" s="342">
        <v>528</v>
      </c>
      <c r="F809" s="148" t="s">
        <v>1754</v>
      </c>
      <c r="G809" s="44">
        <v>2023</v>
      </c>
      <c r="H809" s="44" t="s">
        <v>130</v>
      </c>
      <c r="I809" s="70">
        <v>20</v>
      </c>
      <c r="J809" s="12">
        <v>350</v>
      </c>
      <c r="K809" s="4">
        <f t="shared" si="173"/>
        <v>350</v>
      </c>
      <c r="L809" s="318"/>
      <c r="M809" s="4">
        <f t="shared" si="174"/>
        <v>0</v>
      </c>
      <c r="N809" s="136" t="s">
        <v>4724</v>
      </c>
      <c r="O809" s="97"/>
    </row>
    <row r="810" spans="1:15" s="101" customFormat="1" outlineLevel="1">
      <c r="A810" s="163">
        <v>24855</v>
      </c>
      <c r="B810" s="82" t="s">
        <v>2275</v>
      </c>
      <c r="C810" s="35" t="s">
        <v>2276</v>
      </c>
      <c r="D810" s="83" t="s">
        <v>93</v>
      </c>
      <c r="E810" s="341">
        <v>528</v>
      </c>
      <c r="F810" s="83" t="s">
        <v>241</v>
      </c>
      <c r="G810" s="36">
        <v>2016</v>
      </c>
      <c r="H810" s="36" t="s">
        <v>112</v>
      </c>
      <c r="I810" s="36">
        <v>12</v>
      </c>
      <c r="J810" s="7">
        <v>550</v>
      </c>
      <c r="K810" s="5">
        <f t="shared" si="173"/>
        <v>550</v>
      </c>
      <c r="L810" s="317"/>
      <c r="M810" s="5">
        <f t="shared" si="174"/>
        <v>0</v>
      </c>
      <c r="N810" s="133" t="s">
        <v>2277</v>
      </c>
      <c r="O810" s="97"/>
    </row>
    <row r="811" spans="1:15" s="94" customFormat="1" outlineLevel="1">
      <c r="A811" s="163">
        <v>41915</v>
      </c>
      <c r="B811" s="82" t="s">
        <v>1927</v>
      </c>
      <c r="C811" s="35" t="s">
        <v>1928</v>
      </c>
      <c r="D811" s="83" t="s">
        <v>304</v>
      </c>
      <c r="E811" s="341">
        <v>256</v>
      </c>
      <c r="F811" s="83" t="s">
        <v>1674</v>
      </c>
      <c r="G811" s="36">
        <v>2019</v>
      </c>
      <c r="H811" s="36" t="s">
        <v>238</v>
      </c>
      <c r="I811" s="67">
        <v>20</v>
      </c>
      <c r="J811" s="7">
        <v>320</v>
      </c>
      <c r="K811" s="5">
        <f t="shared" si="173"/>
        <v>320</v>
      </c>
      <c r="L811" s="317"/>
      <c r="M811" s="5">
        <f t="shared" si="174"/>
        <v>0</v>
      </c>
      <c r="N811" s="133" t="s">
        <v>1929</v>
      </c>
      <c r="O811" s="3"/>
    </row>
    <row r="812" spans="1:15" s="94" customFormat="1" outlineLevel="1">
      <c r="A812" s="163">
        <v>41984</v>
      </c>
      <c r="B812" s="82" t="s">
        <v>2270</v>
      </c>
      <c r="C812" s="35"/>
      <c r="D812" s="83" t="s">
        <v>175</v>
      </c>
      <c r="E812" s="341">
        <v>784</v>
      </c>
      <c r="F812" s="83" t="s">
        <v>1993</v>
      </c>
      <c r="G812" s="36">
        <v>2019</v>
      </c>
      <c r="H812" s="36" t="s">
        <v>238</v>
      </c>
      <c r="I812" s="67">
        <v>8</v>
      </c>
      <c r="J812" s="7">
        <v>690</v>
      </c>
      <c r="K812" s="5">
        <f t="shared" si="173"/>
        <v>690</v>
      </c>
      <c r="L812" s="317"/>
      <c r="M812" s="5">
        <f t="shared" si="174"/>
        <v>0</v>
      </c>
      <c r="N812" s="133" t="s">
        <v>2271</v>
      </c>
      <c r="O812" s="3"/>
    </row>
    <row r="813" spans="1:15" s="101" customFormat="1" outlineLevel="1">
      <c r="A813" s="163">
        <v>40252</v>
      </c>
      <c r="B813" s="87" t="s">
        <v>1375</v>
      </c>
      <c r="C813" s="39" t="s">
        <v>365</v>
      </c>
      <c r="D813" s="116" t="s">
        <v>115</v>
      </c>
      <c r="E813" s="355">
        <v>96</v>
      </c>
      <c r="F813" s="8" t="s">
        <v>507</v>
      </c>
      <c r="G813" s="40">
        <v>2018</v>
      </c>
      <c r="H813" s="47" t="s">
        <v>130</v>
      </c>
      <c r="I813" s="69">
        <v>20</v>
      </c>
      <c r="J813" s="7">
        <v>160</v>
      </c>
      <c r="K813" s="5">
        <f t="shared" si="173"/>
        <v>160</v>
      </c>
      <c r="L813" s="317"/>
      <c r="M813" s="5">
        <f t="shared" si="174"/>
        <v>0</v>
      </c>
      <c r="N813" s="133" t="s">
        <v>1376</v>
      </c>
      <c r="O813" s="97"/>
    </row>
    <row r="814" spans="1:15" outlineLevel="1">
      <c r="A814" s="163">
        <v>41420</v>
      </c>
      <c r="B814" s="212" t="s">
        <v>3169</v>
      </c>
      <c r="C814" s="235"/>
      <c r="D814" s="211" t="s">
        <v>175</v>
      </c>
      <c r="E814" s="363">
        <v>592</v>
      </c>
      <c r="F814" s="86" t="s">
        <v>265</v>
      </c>
      <c r="G814" s="213">
        <v>2024</v>
      </c>
      <c r="H814" s="220" t="s">
        <v>238</v>
      </c>
      <c r="I814" s="283">
        <v>8</v>
      </c>
      <c r="J814" s="12">
        <v>1380</v>
      </c>
      <c r="K814" s="4">
        <f t="shared" si="173"/>
        <v>1380</v>
      </c>
      <c r="L814" s="318"/>
      <c r="M814" s="4">
        <f t="shared" si="174"/>
        <v>0</v>
      </c>
      <c r="N814" s="136" t="s">
        <v>3170</v>
      </c>
    </row>
    <row r="815" spans="1:15" outlineLevel="1">
      <c r="A815" s="163">
        <v>40881</v>
      </c>
      <c r="B815" s="87" t="s">
        <v>1540</v>
      </c>
      <c r="C815" s="39" t="s">
        <v>78</v>
      </c>
      <c r="D815" s="116" t="s">
        <v>115</v>
      </c>
      <c r="E815" s="355">
        <v>160</v>
      </c>
      <c r="F815" s="83" t="s">
        <v>22</v>
      </c>
      <c r="G815" s="40">
        <v>2018</v>
      </c>
      <c r="H815" s="47" t="s">
        <v>130</v>
      </c>
      <c r="I815" s="69">
        <v>30</v>
      </c>
      <c r="J815" s="7">
        <v>198</v>
      </c>
      <c r="K815" s="5">
        <f t="shared" si="173"/>
        <v>198</v>
      </c>
      <c r="L815" s="317"/>
      <c r="M815" s="5">
        <f t="shared" si="174"/>
        <v>0</v>
      </c>
      <c r="N815" s="133" t="s">
        <v>1541</v>
      </c>
    </row>
    <row r="816" spans="1:15" s="97" customFormat="1" outlineLevel="1">
      <c r="A816" s="163">
        <v>47614</v>
      </c>
      <c r="B816" s="212" t="s">
        <v>4764</v>
      </c>
      <c r="C816" s="235" t="s">
        <v>78</v>
      </c>
      <c r="D816" s="211" t="s">
        <v>115</v>
      </c>
      <c r="E816" s="363">
        <v>64</v>
      </c>
      <c r="F816" s="148" t="s">
        <v>22</v>
      </c>
      <c r="G816" s="213">
        <v>2025</v>
      </c>
      <c r="H816" s="220" t="s">
        <v>130</v>
      </c>
      <c r="I816" s="283">
        <v>50</v>
      </c>
      <c r="J816" s="12">
        <v>129</v>
      </c>
      <c r="K816" s="4">
        <f t="shared" si="173"/>
        <v>129</v>
      </c>
      <c r="L816" s="318"/>
      <c r="M816" s="4">
        <f t="shared" si="174"/>
        <v>0</v>
      </c>
      <c r="N816" s="136" t="s">
        <v>4765</v>
      </c>
    </row>
    <row r="817" spans="1:15" outlineLevel="1">
      <c r="A817" s="163">
        <v>25472</v>
      </c>
      <c r="B817" s="87" t="s">
        <v>3387</v>
      </c>
      <c r="C817" s="39" t="s">
        <v>3388</v>
      </c>
      <c r="D817" s="116" t="s">
        <v>115</v>
      </c>
      <c r="E817" s="355">
        <v>208</v>
      </c>
      <c r="F817" s="83" t="s">
        <v>0</v>
      </c>
      <c r="G817" s="40">
        <v>2023</v>
      </c>
      <c r="H817" s="47" t="s">
        <v>112</v>
      </c>
      <c r="I817" s="69">
        <v>24</v>
      </c>
      <c r="J817" s="7">
        <v>380</v>
      </c>
      <c r="K817" s="5">
        <f t="shared" si="173"/>
        <v>380</v>
      </c>
      <c r="L817" s="317"/>
      <c r="M817" s="5">
        <f t="shared" si="174"/>
        <v>0</v>
      </c>
      <c r="N817" s="133" t="s">
        <v>3389</v>
      </c>
    </row>
    <row r="818" spans="1:15" s="95" customFormat="1" ht="14.25" customHeight="1" outlineLevel="1">
      <c r="A818" s="163">
        <v>43898</v>
      </c>
      <c r="B818" s="87" t="s">
        <v>2758</v>
      </c>
      <c r="C818" s="39" t="s">
        <v>2759</v>
      </c>
      <c r="D818" s="83" t="s">
        <v>175</v>
      </c>
      <c r="E818" s="355">
        <v>640</v>
      </c>
      <c r="F818" s="83" t="s">
        <v>1660</v>
      </c>
      <c r="G818" s="40">
        <v>2023</v>
      </c>
      <c r="H818" s="47" t="s">
        <v>238</v>
      </c>
      <c r="I818" s="69">
        <v>6</v>
      </c>
      <c r="J818" s="7">
        <v>600</v>
      </c>
      <c r="K818" s="5">
        <f t="shared" si="173"/>
        <v>600</v>
      </c>
      <c r="L818" s="317"/>
      <c r="M818" s="5">
        <f t="shared" si="174"/>
        <v>0</v>
      </c>
      <c r="N818" s="133" t="s">
        <v>3469</v>
      </c>
      <c r="O818" s="94"/>
    </row>
    <row r="819" spans="1:15" s="95" customFormat="1" ht="14.25" customHeight="1" outlineLevel="1">
      <c r="A819" s="163">
        <v>40464</v>
      </c>
      <c r="B819" s="82" t="s">
        <v>1445</v>
      </c>
      <c r="C819" s="35" t="s">
        <v>1446</v>
      </c>
      <c r="D819" s="83" t="s">
        <v>175</v>
      </c>
      <c r="E819" s="341">
        <v>800</v>
      </c>
      <c r="F819" s="83" t="s">
        <v>1447</v>
      </c>
      <c r="G819" s="36">
        <v>2018</v>
      </c>
      <c r="H819" s="36" t="s">
        <v>238</v>
      </c>
      <c r="I819" s="36">
        <v>6</v>
      </c>
      <c r="J819" s="7">
        <v>650</v>
      </c>
      <c r="K819" s="5">
        <f t="shared" si="173"/>
        <v>650</v>
      </c>
      <c r="L819" s="317"/>
      <c r="M819" s="5">
        <f t="shared" si="174"/>
        <v>0</v>
      </c>
      <c r="N819" s="133" t="s">
        <v>1448</v>
      </c>
      <c r="O819" s="94"/>
    </row>
    <row r="820" spans="1:15" outlineLevel="1">
      <c r="A820" s="163">
        <v>45232</v>
      </c>
      <c r="B820" s="82" t="s">
        <v>3273</v>
      </c>
      <c r="C820" s="35" t="s">
        <v>2146</v>
      </c>
      <c r="D820" s="83" t="s">
        <v>115</v>
      </c>
      <c r="E820" s="341">
        <v>176</v>
      </c>
      <c r="F820" s="83" t="s">
        <v>3052</v>
      </c>
      <c r="G820" s="36">
        <v>2023</v>
      </c>
      <c r="H820" s="36" t="s">
        <v>238</v>
      </c>
      <c r="I820" s="36">
        <v>16</v>
      </c>
      <c r="J820" s="7">
        <v>350</v>
      </c>
      <c r="K820" s="5">
        <f t="shared" si="173"/>
        <v>350</v>
      </c>
      <c r="L820" s="317"/>
      <c r="M820" s="5">
        <f t="shared" si="174"/>
        <v>0</v>
      </c>
      <c r="N820" s="133" t="s">
        <v>3274</v>
      </c>
      <c r="O820" s="94"/>
    </row>
    <row r="821" spans="1:15" s="97" customFormat="1" outlineLevel="1">
      <c r="A821" s="163">
        <v>43119</v>
      </c>
      <c r="B821" s="82" t="s">
        <v>2284</v>
      </c>
      <c r="C821" s="35"/>
      <c r="D821" s="83" t="s">
        <v>175</v>
      </c>
      <c r="E821" s="341">
        <v>232</v>
      </c>
      <c r="F821" s="83" t="s">
        <v>571</v>
      </c>
      <c r="G821" s="36">
        <v>2019</v>
      </c>
      <c r="H821" s="36" t="s">
        <v>112</v>
      </c>
      <c r="I821" s="36">
        <v>10</v>
      </c>
      <c r="J821" s="7">
        <v>375</v>
      </c>
      <c r="K821" s="5">
        <f t="shared" si="173"/>
        <v>375</v>
      </c>
      <c r="L821" s="317"/>
      <c r="M821" s="5">
        <f t="shared" si="174"/>
        <v>0</v>
      </c>
      <c r="N821" s="133" t="s">
        <v>2285</v>
      </c>
      <c r="O821" s="94"/>
    </row>
    <row r="822" spans="1:15" s="97" customFormat="1" outlineLevel="1">
      <c r="A822" s="163">
        <v>41645</v>
      </c>
      <c r="B822" s="8" t="s">
        <v>1832</v>
      </c>
      <c r="C822" s="14" t="s">
        <v>823</v>
      </c>
      <c r="D822" s="8" t="s">
        <v>115</v>
      </c>
      <c r="E822" s="357">
        <v>384</v>
      </c>
      <c r="F822" s="8" t="s">
        <v>507</v>
      </c>
      <c r="G822" s="46">
        <v>2019</v>
      </c>
      <c r="H822" s="46" t="s">
        <v>112</v>
      </c>
      <c r="I822" s="46">
        <v>14</v>
      </c>
      <c r="J822" s="7">
        <v>380</v>
      </c>
      <c r="K822" s="5">
        <f t="shared" si="173"/>
        <v>380</v>
      </c>
      <c r="L822" s="317"/>
      <c r="M822" s="5">
        <f t="shared" si="174"/>
        <v>0</v>
      </c>
      <c r="N822" s="133" t="s">
        <v>1833</v>
      </c>
      <c r="O822" s="94"/>
    </row>
    <row r="823" spans="1:15" outlineLevel="1">
      <c r="A823" s="163">
        <v>41789</v>
      </c>
      <c r="B823" s="8" t="s">
        <v>3559</v>
      </c>
      <c r="C823" s="14" t="s">
        <v>2789</v>
      </c>
      <c r="D823" s="8" t="s">
        <v>115</v>
      </c>
      <c r="E823" s="357">
        <v>464</v>
      </c>
      <c r="F823" s="8" t="s">
        <v>248</v>
      </c>
      <c r="G823" s="46">
        <v>2020</v>
      </c>
      <c r="H823" s="46" t="s">
        <v>238</v>
      </c>
      <c r="I823" s="46">
        <v>12</v>
      </c>
      <c r="J823" s="7">
        <v>445</v>
      </c>
      <c r="K823" s="5">
        <f t="shared" si="173"/>
        <v>445</v>
      </c>
      <c r="L823" s="317"/>
      <c r="M823" s="5">
        <f t="shared" si="174"/>
        <v>0</v>
      </c>
      <c r="N823" s="133" t="s">
        <v>3560</v>
      </c>
    </row>
    <row r="824" spans="1:15" outlineLevel="1">
      <c r="A824" s="163">
        <v>34734</v>
      </c>
      <c r="B824" s="8" t="s">
        <v>466</v>
      </c>
      <c r="C824" s="14" t="s">
        <v>467</v>
      </c>
      <c r="D824" s="8" t="s">
        <v>115</v>
      </c>
      <c r="E824" s="357">
        <v>432</v>
      </c>
      <c r="F824" s="8" t="s">
        <v>468</v>
      </c>
      <c r="G824" s="46">
        <v>2014</v>
      </c>
      <c r="H824" s="46" t="s">
        <v>238</v>
      </c>
      <c r="I824" s="46">
        <v>8</v>
      </c>
      <c r="J824" s="7">
        <v>450</v>
      </c>
      <c r="K824" s="5">
        <f t="shared" si="173"/>
        <v>450</v>
      </c>
      <c r="L824" s="317"/>
      <c r="M824" s="5">
        <f t="shared" si="174"/>
        <v>0</v>
      </c>
      <c r="N824" s="133" t="s">
        <v>469</v>
      </c>
    </row>
    <row r="825" spans="1:15" s="97" customFormat="1" outlineLevel="1">
      <c r="A825" s="163">
        <v>42220</v>
      </c>
      <c r="B825" s="87" t="s">
        <v>2591</v>
      </c>
      <c r="C825" s="39"/>
      <c r="D825" s="116" t="s">
        <v>115</v>
      </c>
      <c r="E825" s="355">
        <v>140</v>
      </c>
      <c r="F825" s="116" t="s">
        <v>1726</v>
      </c>
      <c r="G825" s="40">
        <v>2024</v>
      </c>
      <c r="H825" s="40" t="s">
        <v>130</v>
      </c>
      <c r="I825" s="69">
        <v>30</v>
      </c>
      <c r="J825" s="7">
        <v>250</v>
      </c>
      <c r="K825" s="5">
        <f t="shared" si="173"/>
        <v>250</v>
      </c>
      <c r="L825" s="316"/>
      <c r="M825" s="5">
        <f t="shared" si="174"/>
        <v>0</v>
      </c>
      <c r="N825" s="133" t="s">
        <v>1986</v>
      </c>
    </row>
    <row r="826" spans="1:15" outlineLevel="1">
      <c r="A826" s="163">
        <v>43303</v>
      </c>
      <c r="B826" s="87" t="s">
        <v>3277</v>
      </c>
      <c r="C826" s="39" t="s">
        <v>3279</v>
      </c>
      <c r="D826" s="83" t="s">
        <v>174</v>
      </c>
      <c r="E826" s="355">
        <v>552</v>
      </c>
      <c r="F826" s="116" t="s">
        <v>2522</v>
      </c>
      <c r="G826" s="40">
        <v>2023</v>
      </c>
      <c r="H826" s="40" t="s">
        <v>112</v>
      </c>
      <c r="I826" s="69">
        <v>2</v>
      </c>
      <c r="J826" s="7">
        <v>1850</v>
      </c>
      <c r="K826" s="5">
        <f t="shared" si="173"/>
        <v>1850</v>
      </c>
      <c r="L826" s="316"/>
      <c r="M826" s="5">
        <f t="shared" si="174"/>
        <v>0</v>
      </c>
      <c r="N826" s="133" t="s">
        <v>3278</v>
      </c>
    </row>
    <row r="827" spans="1:15" outlineLevel="1">
      <c r="A827" s="163">
        <v>42397</v>
      </c>
      <c r="B827" s="82" t="s">
        <v>3053</v>
      </c>
      <c r="C827" s="45" t="s">
        <v>3054</v>
      </c>
      <c r="D827" s="116" t="s">
        <v>115</v>
      </c>
      <c r="E827" s="341">
        <v>192</v>
      </c>
      <c r="F827" s="83" t="s">
        <v>3055</v>
      </c>
      <c r="G827" s="36">
        <v>2020</v>
      </c>
      <c r="H827" s="36" t="s">
        <v>112</v>
      </c>
      <c r="I827" s="67">
        <v>20</v>
      </c>
      <c r="J827" s="7">
        <v>305</v>
      </c>
      <c r="K827" s="5">
        <f t="shared" si="173"/>
        <v>305</v>
      </c>
      <c r="L827" s="317"/>
      <c r="M827" s="5">
        <f t="shared" si="174"/>
        <v>0</v>
      </c>
      <c r="N827" s="133" t="s">
        <v>3056</v>
      </c>
    </row>
    <row r="828" spans="1:15" outlineLevel="1">
      <c r="A828" s="163">
        <v>40011</v>
      </c>
      <c r="B828" s="8" t="s">
        <v>1313</v>
      </c>
      <c r="C828" s="14" t="s">
        <v>1314</v>
      </c>
      <c r="D828" s="83" t="s">
        <v>115</v>
      </c>
      <c r="E828" s="357">
        <v>560</v>
      </c>
      <c r="F828" s="8" t="s">
        <v>239</v>
      </c>
      <c r="G828" s="46">
        <v>2017</v>
      </c>
      <c r="H828" s="46" t="s">
        <v>238</v>
      </c>
      <c r="I828" s="67">
        <v>8</v>
      </c>
      <c r="J828" s="7">
        <v>450</v>
      </c>
      <c r="K828" s="5">
        <f t="shared" ref="K828:K859" si="175">ROUND(J828*(1-$C$11/100),1)</f>
        <v>450</v>
      </c>
      <c r="L828" s="317"/>
      <c r="M828" s="5">
        <f t="shared" si="174"/>
        <v>0</v>
      </c>
      <c r="N828" s="133" t="s">
        <v>1315</v>
      </c>
    </row>
    <row r="829" spans="1:15" outlineLevel="1">
      <c r="A829" s="163">
        <v>45895</v>
      </c>
      <c r="B829" s="18" t="s">
        <v>3830</v>
      </c>
      <c r="C829" s="45" t="s">
        <v>363</v>
      </c>
      <c r="D829" s="83" t="s">
        <v>3826</v>
      </c>
      <c r="E829" s="353">
        <v>128</v>
      </c>
      <c r="F829" s="191" t="s">
        <v>2523</v>
      </c>
      <c r="G829" s="47">
        <v>2019</v>
      </c>
      <c r="H829" s="47" t="s">
        <v>130</v>
      </c>
      <c r="I829" s="71">
        <v>50</v>
      </c>
      <c r="J829" s="7">
        <v>160</v>
      </c>
      <c r="K829" s="5">
        <f t="shared" si="175"/>
        <v>160</v>
      </c>
      <c r="L829" s="317"/>
      <c r="M829" s="5">
        <f t="shared" ref="M829" si="176">SUM(L829*K829)</f>
        <v>0</v>
      </c>
      <c r="N829" s="135" t="s">
        <v>3831</v>
      </c>
    </row>
    <row r="830" spans="1:15" outlineLevel="1">
      <c r="A830" s="163">
        <v>45406</v>
      </c>
      <c r="B830" s="8" t="s">
        <v>3419</v>
      </c>
      <c r="C830" s="14"/>
      <c r="D830" s="83" t="s">
        <v>3421</v>
      </c>
      <c r="E830" s="357">
        <v>408</v>
      </c>
      <c r="F830" s="8" t="s">
        <v>3420</v>
      </c>
      <c r="G830" s="46">
        <v>2023</v>
      </c>
      <c r="H830" s="46" t="s">
        <v>112</v>
      </c>
      <c r="I830" s="67">
        <v>12</v>
      </c>
      <c r="J830" s="7">
        <v>700</v>
      </c>
      <c r="K830" s="5">
        <f t="shared" si="175"/>
        <v>700</v>
      </c>
      <c r="L830" s="317"/>
      <c r="M830" s="5">
        <f t="shared" si="174"/>
        <v>0</v>
      </c>
      <c r="N830" s="133"/>
    </row>
    <row r="831" spans="1:15" outlineLevel="1">
      <c r="A831" s="163">
        <v>4165</v>
      </c>
      <c r="B831" s="87" t="s">
        <v>876</v>
      </c>
      <c r="C831" s="39"/>
      <c r="D831" s="116" t="s">
        <v>175</v>
      </c>
      <c r="E831" s="355">
        <v>176</v>
      </c>
      <c r="F831" s="116" t="s">
        <v>194</v>
      </c>
      <c r="G831" s="40">
        <v>2017</v>
      </c>
      <c r="H831" s="40" t="s">
        <v>130</v>
      </c>
      <c r="I831" s="69">
        <v>24</v>
      </c>
      <c r="J831" s="7">
        <v>95</v>
      </c>
      <c r="K831" s="5">
        <f t="shared" si="175"/>
        <v>95</v>
      </c>
      <c r="L831" s="317"/>
      <c r="M831" s="5">
        <f t="shared" ref="M831:M864" si="177">SUM(L831*K831)</f>
        <v>0</v>
      </c>
      <c r="N831" s="133" t="s">
        <v>877</v>
      </c>
    </row>
    <row r="832" spans="1:15" outlineLevel="1">
      <c r="A832" s="163">
        <v>43395</v>
      </c>
      <c r="B832" s="82" t="s">
        <v>2341</v>
      </c>
      <c r="C832" s="35" t="s">
        <v>2342</v>
      </c>
      <c r="D832" s="83" t="s">
        <v>115</v>
      </c>
      <c r="E832" s="341">
        <v>832</v>
      </c>
      <c r="F832" s="83" t="s">
        <v>730</v>
      </c>
      <c r="G832" s="36">
        <v>2021</v>
      </c>
      <c r="H832" s="36" t="s">
        <v>238</v>
      </c>
      <c r="I832" s="67">
        <v>6</v>
      </c>
      <c r="J832" s="7">
        <v>950</v>
      </c>
      <c r="K832" s="5">
        <f t="shared" si="175"/>
        <v>950</v>
      </c>
      <c r="L832" s="317"/>
      <c r="M832" s="5">
        <f t="shared" si="177"/>
        <v>0</v>
      </c>
      <c r="N832" s="133" t="s">
        <v>2343</v>
      </c>
    </row>
    <row r="833" spans="1:15" outlineLevel="1">
      <c r="A833" s="163">
        <v>25342</v>
      </c>
      <c r="B833" s="82" t="s">
        <v>1464</v>
      </c>
      <c r="C833" s="35" t="s">
        <v>1465</v>
      </c>
      <c r="D833" s="83" t="s">
        <v>115</v>
      </c>
      <c r="E833" s="341">
        <v>576</v>
      </c>
      <c r="F833" s="83" t="s">
        <v>346</v>
      </c>
      <c r="G833" s="36">
        <v>2018</v>
      </c>
      <c r="H833" s="36" t="s">
        <v>238</v>
      </c>
      <c r="I833" s="67">
        <v>8</v>
      </c>
      <c r="J833" s="7">
        <v>480</v>
      </c>
      <c r="K833" s="5">
        <f t="shared" si="175"/>
        <v>480</v>
      </c>
      <c r="L833" s="317"/>
      <c r="M833" s="5">
        <f t="shared" si="177"/>
        <v>0</v>
      </c>
      <c r="N833" s="133" t="s">
        <v>1466</v>
      </c>
      <c r="O833" s="97"/>
    </row>
    <row r="834" spans="1:15" outlineLevel="1">
      <c r="A834" s="163">
        <v>44832</v>
      </c>
      <c r="B834" s="82" t="s">
        <v>2748</v>
      </c>
      <c r="C834" s="35"/>
      <c r="D834" s="83" t="s">
        <v>115</v>
      </c>
      <c r="E834" s="341">
        <v>112</v>
      </c>
      <c r="F834" s="83" t="s">
        <v>124</v>
      </c>
      <c r="G834" s="36">
        <v>2023</v>
      </c>
      <c r="H834" s="36" t="s">
        <v>130</v>
      </c>
      <c r="I834" s="67">
        <v>40</v>
      </c>
      <c r="J834" s="7">
        <v>200</v>
      </c>
      <c r="K834" s="5">
        <f t="shared" si="175"/>
        <v>200</v>
      </c>
      <c r="L834" s="317"/>
      <c r="M834" s="5">
        <f t="shared" si="177"/>
        <v>0</v>
      </c>
      <c r="N834" s="133" t="s">
        <v>2749</v>
      </c>
    </row>
    <row r="835" spans="1:15" s="97" customFormat="1" outlineLevel="1">
      <c r="A835" s="163">
        <v>32262</v>
      </c>
      <c r="B835" s="82" t="s">
        <v>865</v>
      </c>
      <c r="C835" s="35"/>
      <c r="D835" s="83" t="s">
        <v>93</v>
      </c>
      <c r="E835" s="341">
        <v>120</v>
      </c>
      <c r="F835" s="83" t="s">
        <v>8</v>
      </c>
      <c r="G835" s="36">
        <v>2013</v>
      </c>
      <c r="H835" s="36" t="s">
        <v>130</v>
      </c>
      <c r="I835" s="67">
        <v>8</v>
      </c>
      <c r="J835" s="7">
        <v>200</v>
      </c>
      <c r="K835" s="5">
        <f t="shared" si="175"/>
        <v>200</v>
      </c>
      <c r="L835" s="317"/>
      <c r="M835" s="5">
        <f t="shared" si="177"/>
        <v>0</v>
      </c>
      <c r="N835" s="133" t="s">
        <v>262</v>
      </c>
    </row>
    <row r="836" spans="1:15" outlineLevel="1">
      <c r="A836" s="163">
        <v>41649</v>
      </c>
      <c r="B836" s="82" t="s">
        <v>1834</v>
      </c>
      <c r="C836" s="35" t="s">
        <v>1835</v>
      </c>
      <c r="D836" s="83" t="s">
        <v>115</v>
      </c>
      <c r="E836" s="341">
        <v>192</v>
      </c>
      <c r="F836" s="83" t="s">
        <v>1836</v>
      </c>
      <c r="G836" s="36">
        <v>2019</v>
      </c>
      <c r="H836" s="36" t="s">
        <v>238</v>
      </c>
      <c r="I836" s="67">
        <v>20</v>
      </c>
      <c r="J836" s="11">
        <v>280</v>
      </c>
      <c r="K836" s="11">
        <f t="shared" si="175"/>
        <v>280</v>
      </c>
      <c r="L836" s="323"/>
      <c r="M836" s="5">
        <f t="shared" si="177"/>
        <v>0</v>
      </c>
      <c r="N836" s="31" t="s">
        <v>1837</v>
      </c>
    </row>
    <row r="837" spans="1:15" outlineLevel="1">
      <c r="A837" s="163">
        <v>45560</v>
      </c>
      <c r="B837" s="84" t="s">
        <v>3451</v>
      </c>
      <c r="C837" s="43" t="s">
        <v>3452</v>
      </c>
      <c r="D837" s="148" t="s">
        <v>115</v>
      </c>
      <c r="E837" s="342">
        <v>296</v>
      </c>
      <c r="F837" s="148" t="s">
        <v>398</v>
      </c>
      <c r="G837" s="44">
        <v>2023</v>
      </c>
      <c r="H837" s="44" t="s">
        <v>238</v>
      </c>
      <c r="I837" s="70">
        <v>12</v>
      </c>
      <c r="J837" s="185">
        <v>540</v>
      </c>
      <c r="K837" s="185">
        <f t="shared" si="175"/>
        <v>540</v>
      </c>
      <c r="L837" s="322"/>
      <c r="M837" s="4">
        <f t="shared" si="177"/>
        <v>0</v>
      </c>
      <c r="N837" s="32" t="s">
        <v>3453</v>
      </c>
    </row>
    <row r="838" spans="1:15" outlineLevel="1">
      <c r="A838" s="163">
        <v>41774</v>
      </c>
      <c r="B838" s="82" t="s">
        <v>1869</v>
      </c>
      <c r="C838" s="35" t="s">
        <v>1870</v>
      </c>
      <c r="D838" s="83" t="s">
        <v>1533</v>
      </c>
      <c r="E838" s="341">
        <v>32</v>
      </c>
      <c r="F838" s="83" t="s">
        <v>398</v>
      </c>
      <c r="G838" s="36">
        <v>2019</v>
      </c>
      <c r="H838" s="36" t="s">
        <v>130</v>
      </c>
      <c r="I838" s="67">
        <v>50</v>
      </c>
      <c r="J838" s="11">
        <v>55</v>
      </c>
      <c r="K838" s="11">
        <f t="shared" si="175"/>
        <v>55</v>
      </c>
      <c r="L838" s="323"/>
      <c r="M838" s="5">
        <f t="shared" si="177"/>
        <v>0</v>
      </c>
      <c r="N838" s="31" t="s">
        <v>1871</v>
      </c>
    </row>
    <row r="839" spans="1:15" outlineLevel="1">
      <c r="A839" s="163">
        <v>34831</v>
      </c>
      <c r="B839" s="82" t="s">
        <v>3836</v>
      </c>
      <c r="C839" s="35" t="s">
        <v>552</v>
      </c>
      <c r="D839" s="83" t="s">
        <v>175</v>
      </c>
      <c r="E839" s="341">
        <v>328</v>
      </c>
      <c r="F839" s="83" t="s">
        <v>825</v>
      </c>
      <c r="G839" s="36">
        <v>2015</v>
      </c>
      <c r="H839" s="36" t="s">
        <v>130</v>
      </c>
      <c r="I839" s="67">
        <v>12</v>
      </c>
      <c r="J839" s="11">
        <v>320</v>
      </c>
      <c r="K839" s="11">
        <f t="shared" si="175"/>
        <v>320</v>
      </c>
      <c r="L839" s="323"/>
      <c r="M839" s="5">
        <f t="shared" si="177"/>
        <v>0</v>
      </c>
      <c r="N839" s="31" t="s">
        <v>3837</v>
      </c>
    </row>
    <row r="840" spans="1:15" outlineLevel="1">
      <c r="A840" s="163">
        <v>16609</v>
      </c>
      <c r="B840" s="82" t="s">
        <v>3836</v>
      </c>
      <c r="C840" s="35" t="s">
        <v>552</v>
      </c>
      <c r="D840" s="83" t="s">
        <v>175</v>
      </c>
      <c r="E840" s="341">
        <v>328</v>
      </c>
      <c r="F840" s="83" t="s">
        <v>825</v>
      </c>
      <c r="G840" s="36">
        <v>2006</v>
      </c>
      <c r="H840" s="36" t="s">
        <v>238</v>
      </c>
      <c r="I840" s="67">
        <v>5</v>
      </c>
      <c r="J840" s="11">
        <v>550</v>
      </c>
      <c r="K840" s="11">
        <f t="shared" si="175"/>
        <v>550</v>
      </c>
      <c r="L840" s="323"/>
      <c r="M840" s="5">
        <f t="shared" si="177"/>
        <v>0</v>
      </c>
      <c r="N840" s="31" t="s">
        <v>3838</v>
      </c>
    </row>
    <row r="841" spans="1:15" outlineLevel="1">
      <c r="A841" s="163">
        <v>36849</v>
      </c>
      <c r="B841" s="82" t="s">
        <v>3149</v>
      </c>
      <c r="C841" s="35"/>
      <c r="D841" s="83" t="s">
        <v>150</v>
      </c>
      <c r="E841" s="341">
        <v>496</v>
      </c>
      <c r="F841" s="83" t="s">
        <v>0</v>
      </c>
      <c r="G841" s="36">
        <v>2016</v>
      </c>
      <c r="H841" s="36" t="s">
        <v>238</v>
      </c>
      <c r="I841" s="67">
        <v>5</v>
      </c>
      <c r="J841" s="7">
        <v>550</v>
      </c>
      <c r="K841" s="5">
        <f t="shared" si="175"/>
        <v>550</v>
      </c>
      <c r="L841" s="323"/>
      <c r="M841" s="5">
        <f t="shared" si="177"/>
        <v>0</v>
      </c>
      <c r="N841" s="133" t="s">
        <v>3150</v>
      </c>
    </row>
    <row r="842" spans="1:15" outlineLevel="1">
      <c r="A842" s="163">
        <v>36583</v>
      </c>
      <c r="B842" s="82" t="s">
        <v>3632</v>
      </c>
      <c r="C842" s="35"/>
      <c r="D842" s="83" t="s">
        <v>3354</v>
      </c>
      <c r="E842" s="341">
        <v>528</v>
      </c>
      <c r="F842" s="83" t="s">
        <v>0</v>
      </c>
      <c r="G842" s="36">
        <v>2015</v>
      </c>
      <c r="H842" s="36" t="s">
        <v>584</v>
      </c>
      <c r="I842" s="67">
        <v>8</v>
      </c>
      <c r="J842" s="7">
        <v>300</v>
      </c>
      <c r="K842" s="5">
        <f t="shared" si="175"/>
        <v>300</v>
      </c>
      <c r="L842" s="323"/>
      <c r="M842" s="5">
        <f t="shared" si="177"/>
        <v>0</v>
      </c>
      <c r="N842" s="133" t="s">
        <v>3633</v>
      </c>
    </row>
    <row r="843" spans="1:15" outlineLevel="1">
      <c r="A843" s="163">
        <v>36506</v>
      </c>
      <c r="B843" s="82" t="s">
        <v>3634</v>
      </c>
      <c r="C843" s="35" t="s">
        <v>3635</v>
      </c>
      <c r="D843" s="83" t="s">
        <v>3354</v>
      </c>
      <c r="E843" s="341">
        <v>304</v>
      </c>
      <c r="F843" s="83" t="s">
        <v>0</v>
      </c>
      <c r="G843" s="36">
        <v>2015</v>
      </c>
      <c r="H843" s="36" t="s">
        <v>584</v>
      </c>
      <c r="I843" s="67">
        <v>14</v>
      </c>
      <c r="J843" s="7">
        <v>290</v>
      </c>
      <c r="K843" s="5">
        <f t="shared" ref="K843" si="178">ROUND(J843*(1-$C$11/100),1)</f>
        <v>290</v>
      </c>
      <c r="L843" s="323"/>
      <c r="M843" s="5">
        <f t="shared" ref="M843" si="179">SUM(L843*K843)</f>
        <v>0</v>
      </c>
      <c r="N843" s="133" t="s">
        <v>3636</v>
      </c>
    </row>
    <row r="844" spans="1:15" outlineLevel="1">
      <c r="A844" s="163">
        <v>42490</v>
      </c>
      <c r="B844" s="82" t="s">
        <v>2142</v>
      </c>
      <c r="C844" s="35" t="s">
        <v>2143</v>
      </c>
      <c r="D844" s="83" t="s">
        <v>150</v>
      </c>
      <c r="E844" s="341">
        <v>352</v>
      </c>
      <c r="F844" s="83" t="s">
        <v>468</v>
      </c>
      <c r="G844" s="36">
        <v>2020</v>
      </c>
      <c r="H844" s="36" t="s">
        <v>238</v>
      </c>
      <c r="I844" s="67">
        <v>6</v>
      </c>
      <c r="J844" s="7">
        <v>650</v>
      </c>
      <c r="K844" s="5">
        <f t="shared" si="175"/>
        <v>650</v>
      </c>
      <c r="L844" s="323"/>
      <c r="M844" s="5">
        <f t="shared" si="177"/>
        <v>0</v>
      </c>
      <c r="N844" s="133" t="s">
        <v>2144</v>
      </c>
    </row>
    <row r="845" spans="1:15" outlineLevel="1">
      <c r="A845" s="163">
        <v>43393</v>
      </c>
      <c r="B845" s="82" t="s">
        <v>2339</v>
      </c>
      <c r="C845" s="35"/>
      <c r="D845" s="83" t="s">
        <v>150</v>
      </c>
      <c r="E845" s="341">
        <v>334</v>
      </c>
      <c r="F845" s="83" t="s">
        <v>468</v>
      </c>
      <c r="G845" s="36">
        <v>2021</v>
      </c>
      <c r="H845" s="36" t="s">
        <v>238</v>
      </c>
      <c r="I845" s="67">
        <v>5</v>
      </c>
      <c r="J845" s="7">
        <v>900</v>
      </c>
      <c r="K845" s="5">
        <f t="shared" si="175"/>
        <v>900</v>
      </c>
      <c r="L845" s="323"/>
      <c r="M845" s="5">
        <f t="shared" si="177"/>
        <v>0</v>
      </c>
      <c r="N845" s="135" t="s">
        <v>2340</v>
      </c>
    </row>
    <row r="846" spans="1:15">
      <c r="A846" s="163">
        <v>42581</v>
      </c>
      <c r="B846" s="82" t="s">
        <v>2181</v>
      </c>
      <c r="C846" s="35" t="s">
        <v>906</v>
      </c>
      <c r="D846" s="83" t="s">
        <v>45</v>
      </c>
      <c r="E846" s="341">
        <v>542</v>
      </c>
      <c r="F846" s="83" t="s">
        <v>241</v>
      </c>
      <c r="G846" s="36">
        <v>2021</v>
      </c>
      <c r="H846" s="36" t="s">
        <v>238</v>
      </c>
      <c r="I846" s="67">
        <v>10</v>
      </c>
      <c r="J846" s="7">
        <v>670</v>
      </c>
      <c r="K846" s="5">
        <f t="shared" si="175"/>
        <v>670</v>
      </c>
      <c r="L846" s="317"/>
      <c r="M846" s="5">
        <f t="shared" si="177"/>
        <v>0</v>
      </c>
      <c r="N846" s="133" t="s">
        <v>2182</v>
      </c>
    </row>
    <row r="847" spans="1:15" s="97" customFormat="1">
      <c r="A847" s="163">
        <v>42058</v>
      </c>
      <c r="B847" s="82" t="s">
        <v>2046</v>
      </c>
      <c r="C847" s="35" t="s">
        <v>2047</v>
      </c>
      <c r="D847" s="83" t="s">
        <v>93</v>
      </c>
      <c r="E847" s="341">
        <v>384</v>
      </c>
      <c r="F847" s="83" t="s">
        <v>241</v>
      </c>
      <c r="G847" s="36">
        <v>2020</v>
      </c>
      <c r="H847" s="36" t="s">
        <v>238</v>
      </c>
      <c r="I847" s="67">
        <v>16</v>
      </c>
      <c r="J847" s="7">
        <v>320</v>
      </c>
      <c r="K847" s="5">
        <f t="shared" si="175"/>
        <v>320</v>
      </c>
      <c r="L847" s="317"/>
      <c r="M847" s="5">
        <f t="shared" si="177"/>
        <v>0</v>
      </c>
      <c r="N847" s="133" t="s">
        <v>2048</v>
      </c>
    </row>
    <row r="848" spans="1:15" s="97" customFormat="1">
      <c r="A848" s="163">
        <v>34249</v>
      </c>
      <c r="B848" s="84" t="s">
        <v>4766</v>
      </c>
      <c r="C848" s="43"/>
      <c r="D848" s="148" t="s">
        <v>115</v>
      </c>
      <c r="E848" s="342">
        <v>128</v>
      </c>
      <c r="F848" s="148" t="s">
        <v>22</v>
      </c>
      <c r="G848" s="44">
        <v>2025</v>
      </c>
      <c r="H848" s="44" t="s">
        <v>130</v>
      </c>
      <c r="I848" s="70">
        <v>30</v>
      </c>
      <c r="J848" s="12">
        <v>184</v>
      </c>
      <c r="K848" s="4">
        <f t="shared" si="175"/>
        <v>184</v>
      </c>
      <c r="L848" s="318"/>
      <c r="M848" s="4">
        <f t="shared" si="177"/>
        <v>0</v>
      </c>
      <c r="N848" s="136" t="s">
        <v>4767</v>
      </c>
    </row>
    <row r="849" spans="1:15" s="97" customFormat="1">
      <c r="A849" s="163">
        <v>23364</v>
      </c>
      <c r="B849" s="82" t="s">
        <v>1424</v>
      </c>
      <c r="C849" s="35" t="s">
        <v>1425</v>
      </c>
      <c r="D849" s="83" t="s">
        <v>45</v>
      </c>
      <c r="E849" s="341">
        <v>136</v>
      </c>
      <c r="F849" s="8" t="s">
        <v>240</v>
      </c>
      <c r="G849" s="36">
        <v>2016</v>
      </c>
      <c r="H849" s="36" t="s">
        <v>130</v>
      </c>
      <c r="I849" s="67">
        <v>24</v>
      </c>
      <c r="J849" s="7">
        <v>120</v>
      </c>
      <c r="K849" s="5">
        <f t="shared" si="175"/>
        <v>120</v>
      </c>
      <c r="L849" s="317"/>
      <c r="M849" s="5">
        <f t="shared" si="177"/>
        <v>0</v>
      </c>
      <c r="N849" s="133" t="s">
        <v>1426</v>
      </c>
    </row>
    <row r="850" spans="1:15" s="94" customFormat="1" ht="14.45" customHeight="1" outlineLevel="1">
      <c r="A850" s="163">
        <v>42069</v>
      </c>
      <c r="B850" s="82" t="s">
        <v>2125</v>
      </c>
      <c r="C850" s="35" t="s">
        <v>2010</v>
      </c>
      <c r="D850" s="83" t="s">
        <v>115</v>
      </c>
      <c r="E850" s="341">
        <v>464</v>
      </c>
      <c r="F850" s="8" t="s">
        <v>1524</v>
      </c>
      <c r="G850" s="36">
        <v>2019</v>
      </c>
      <c r="H850" s="36" t="s">
        <v>238</v>
      </c>
      <c r="I850" s="67">
        <v>12</v>
      </c>
      <c r="J850" s="7">
        <v>355</v>
      </c>
      <c r="K850" s="5">
        <f t="shared" si="175"/>
        <v>355</v>
      </c>
      <c r="L850" s="317"/>
      <c r="M850" s="5">
        <f t="shared" si="177"/>
        <v>0</v>
      </c>
      <c r="N850" s="133" t="s">
        <v>2126</v>
      </c>
      <c r="O850" s="3"/>
    </row>
    <row r="851" spans="1:15" s="101" customFormat="1" ht="14.45" customHeight="1" outlineLevel="1">
      <c r="A851" s="163">
        <v>39651</v>
      </c>
      <c r="B851" s="84" t="s">
        <v>1194</v>
      </c>
      <c r="C851" s="43" t="s">
        <v>1195</v>
      </c>
      <c r="D851" s="148" t="s">
        <v>93</v>
      </c>
      <c r="E851" s="342">
        <v>352</v>
      </c>
      <c r="F851" s="148" t="s">
        <v>507</v>
      </c>
      <c r="G851" s="44">
        <v>2024</v>
      </c>
      <c r="H851" s="44" t="s">
        <v>112</v>
      </c>
      <c r="I851" s="70">
        <v>18</v>
      </c>
      <c r="J851" s="12">
        <v>480</v>
      </c>
      <c r="K851" s="4">
        <f t="shared" si="175"/>
        <v>480</v>
      </c>
      <c r="L851" s="318"/>
      <c r="M851" s="4">
        <f t="shared" si="177"/>
        <v>0</v>
      </c>
      <c r="N851" s="136" t="s">
        <v>3709</v>
      </c>
      <c r="O851" s="3"/>
    </row>
    <row r="852" spans="1:15" outlineLevel="1">
      <c r="A852" s="163">
        <v>40805</v>
      </c>
      <c r="B852" s="82" t="s">
        <v>1525</v>
      </c>
      <c r="C852" s="35" t="s">
        <v>1526</v>
      </c>
      <c r="D852" s="83" t="s">
        <v>115</v>
      </c>
      <c r="E852" s="341">
        <v>320</v>
      </c>
      <c r="F852" s="83" t="s">
        <v>468</v>
      </c>
      <c r="G852" s="36">
        <v>2018</v>
      </c>
      <c r="H852" s="36" t="s">
        <v>238</v>
      </c>
      <c r="I852" s="67">
        <v>12</v>
      </c>
      <c r="J852" s="7">
        <v>350</v>
      </c>
      <c r="K852" s="5">
        <f t="shared" si="175"/>
        <v>350</v>
      </c>
      <c r="L852" s="317"/>
      <c r="M852" s="5">
        <f t="shared" si="177"/>
        <v>0</v>
      </c>
      <c r="N852" s="133" t="s">
        <v>1527</v>
      </c>
    </row>
    <row r="853" spans="1:15" s="97" customFormat="1" outlineLevel="1">
      <c r="A853" s="163">
        <v>45976</v>
      </c>
      <c r="B853" s="84" t="s">
        <v>4131</v>
      </c>
      <c r="C853" s="43"/>
      <c r="D853" s="148" t="s">
        <v>115</v>
      </c>
      <c r="E853" s="342">
        <v>272</v>
      </c>
      <c r="F853" s="148" t="s">
        <v>272</v>
      </c>
      <c r="G853" s="44">
        <v>2024</v>
      </c>
      <c r="H853" s="44" t="s">
        <v>238</v>
      </c>
      <c r="I853" s="70">
        <v>20</v>
      </c>
      <c r="J853" s="12">
        <v>400</v>
      </c>
      <c r="K853" s="4">
        <f t="shared" si="175"/>
        <v>400</v>
      </c>
      <c r="L853" s="318"/>
      <c r="M853" s="4">
        <f t="shared" si="177"/>
        <v>0</v>
      </c>
      <c r="N853" s="136" t="s">
        <v>4132</v>
      </c>
    </row>
    <row r="854" spans="1:15" outlineLevel="1">
      <c r="A854" s="163">
        <v>42749</v>
      </c>
      <c r="B854" s="8" t="s">
        <v>2226</v>
      </c>
      <c r="C854" s="14" t="s">
        <v>95</v>
      </c>
      <c r="D854" s="83" t="s">
        <v>175</v>
      </c>
      <c r="E854" s="357">
        <v>48</v>
      </c>
      <c r="F854" s="8" t="s">
        <v>507</v>
      </c>
      <c r="G854" s="46">
        <v>2021</v>
      </c>
      <c r="H854" s="46" t="s">
        <v>130</v>
      </c>
      <c r="I854" s="67">
        <v>50</v>
      </c>
      <c r="J854" s="7">
        <v>120</v>
      </c>
      <c r="K854" s="5">
        <f t="shared" si="175"/>
        <v>120</v>
      </c>
      <c r="L854" s="317"/>
      <c r="M854" s="5">
        <f t="shared" si="177"/>
        <v>0</v>
      </c>
      <c r="N854" s="133" t="s">
        <v>2818</v>
      </c>
    </row>
    <row r="855" spans="1:15" s="97" customFormat="1" outlineLevel="1">
      <c r="A855" s="163">
        <v>15800</v>
      </c>
      <c r="B855" s="8" t="s">
        <v>836</v>
      </c>
      <c r="C855" s="14"/>
      <c r="D855" s="8" t="s">
        <v>115</v>
      </c>
      <c r="E855" s="357">
        <v>96</v>
      </c>
      <c r="F855" s="8" t="s">
        <v>835</v>
      </c>
      <c r="G855" s="46">
        <v>2016</v>
      </c>
      <c r="H855" s="46" t="s">
        <v>130</v>
      </c>
      <c r="I855" s="67">
        <v>30</v>
      </c>
      <c r="J855" s="7">
        <v>50</v>
      </c>
      <c r="K855" s="5">
        <f t="shared" si="175"/>
        <v>50</v>
      </c>
      <c r="L855" s="317"/>
      <c r="M855" s="5">
        <f t="shared" si="177"/>
        <v>0</v>
      </c>
      <c r="N855" s="133"/>
      <c r="O855" s="101"/>
    </row>
    <row r="856" spans="1:15" s="97" customFormat="1" outlineLevel="1">
      <c r="A856" s="163">
        <v>9587</v>
      </c>
      <c r="B856" s="8" t="s">
        <v>3745</v>
      </c>
      <c r="C856" s="14"/>
      <c r="D856" s="83" t="s">
        <v>175</v>
      </c>
      <c r="E856" s="357">
        <v>528</v>
      </c>
      <c r="F856" s="8" t="s">
        <v>3746</v>
      </c>
      <c r="G856" s="46">
        <v>2024</v>
      </c>
      <c r="H856" s="46" t="s">
        <v>238</v>
      </c>
      <c r="I856" s="67">
        <v>5</v>
      </c>
      <c r="J856" s="7">
        <v>1000</v>
      </c>
      <c r="K856" s="5">
        <f t="shared" si="175"/>
        <v>1000</v>
      </c>
      <c r="L856" s="317"/>
      <c r="M856" s="5">
        <f t="shared" si="177"/>
        <v>0</v>
      </c>
      <c r="N856" s="133" t="s">
        <v>3747</v>
      </c>
      <c r="O856" s="101"/>
    </row>
    <row r="857" spans="1:15" outlineLevel="1">
      <c r="A857" s="163">
        <v>33628</v>
      </c>
      <c r="B857" s="8" t="s">
        <v>3201</v>
      </c>
      <c r="C857" s="14" t="s">
        <v>281</v>
      </c>
      <c r="D857" s="83" t="s">
        <v>115</v>
      </c>
      <c r="E857" s="357">
        <v>240</v>
      </c>
      <c r="F857" s="8" t="s">
        <v>34</v>
      </c>
      <c r="G857" s="46">
        <v>2023</v>
      </c>
      <c r="H857" s="46" t="s">
        <v>238</v>
      </c>
      <c r="I857" s="67">
        <v>14</v>
      </c>
      <c r="J857" s="7">
        <v>368</v>
      </c>
      <c r="K857" s="5">
        <f t="shared" si="175"/>
        <v>368</v>
      </c>
      <c r="L857" s="317"/>
      <c r="M857" s="5">
        <f t="shared" si="177"/>
        <v>0</v>
      </c>
      <c r="N857" s="133" t="s">
        <v>3202</v>
      </c>
      <c r="O857" s="94"/>
    </row>
    <row r="858" spans="1:15" outlineLevel="1">
      <c r="A858" s="163">
        <v>27462</v>
      </c>
      <c r="B858" s="86" t="s">
        <v>3528</v>
      </c>
      <c r="C858" s="54" t="s">
        <v>2146</v>
      </c>
      <c r="D858" s="148" t="s">
        <v>115</v>
      </c>
      <c r="E858" s="362">
        <v>392</v>
      </c>
      <c r="F858" s="86" t="s">
        <v>1726</v>
      </c>
      <c r="G858" s="49">
        <v>2024</v>
      </c>
      <c r="H858" s="49" t="s">
        <v>112</v>
      </c>
      <c r="I858" s="70">
        <v>14</v>
      </c>
      <c r="J858" s="12">
        <v>750</v>
      </c>
      <c r="K858" s="4">
        <f t="shared" si="175"/>
        <v>750</v>
      </c>
      <c r="L858" s="318"/>
      <c r="M858" s="4">
        <f t="shared" si="177"/>
        <v>0</v>
      </c>
      <c r="N858" s="136" t="s">
        <v>3529</v>
      </c>
      <c r="O858" s="94"/>
    </row>
    <row r="859" spans="1:15" outlineLevel="1">
      <c r="A859" s="163">
        <v>46548</v>
      </c>
      <c r="B859" s="86" t="s">
        <v>4383</v>
      </c>
      <c r="C859" s="54" t="s">
        <v>4384</v>
      </c>
      <c r="D859" s="148" t="s">
        <v>115</v>
      </c>
      <c r="E859" s="362">
        <v>288</v>
      </c>
      <c r="F859" s="86" t="s">
        <v>244</v>
      </c>
      <c r="G859" s="49">
        <v>2025</v>
      </c>
      <c r="H859" s="49" t="s">
        <v>238</v>
      </c>
      <c r="I859" s="70">
        <v>14</v>
      </c>
      <c r="J859" s="12">
        <v>500</v>
      </c>
      <c r="K859" s="4">
        <f t="shared" si="175"/>
        <v>500</v>
      </c>
      <c r="L859" s="318"/>
      <c r="M859" s="4">
        <f t="shared" si="177"/>
        <v>0</v>
      </c>
      <c r="N859" s="136" t="s">
        <v>4385</v>
      </c>
      <c r="O859" s="94"/>
    </row>
    <row r="860" spans="1:15" outlineLevel="1">
      <c r="A860" s="163">
        <v>34704</v>
      </c>
      <c r="B860" s="82" t="s">
        <v>462</v>
      </c>
      <c r="C860" s="35"/>
      <c r="D860" s="83" t="s">
        <v>175</v>
      </c>
      <c r="E860" s="341">
        <v>400</v>
      </c>
      <c r="F860" s="83" t="s">
        <v>272</v>
      </c>
      <c r="G860" s="36">
        <v>2014</v>
      </c>
      <c r="H860" s="36" t="s">
        <v>238</v>
      </c>
      <c r="I860" s="67">
        <v>10</v>
      </c>
      <c r="J860" s="7">
        <v>290</v>
      </c>
      <c r="K860" s="5">
        <f t="shared" ref="K860:K873" si="180">ROUND(J860*(1-$C$11/100),1)</f>
        <v>290</v>
      </c>
      <c r="L860" s="317"/>
      <c r="M860" s="5">
        <f t="shared" si="177"/>
        <v>0</v>
      </c>
      <c r="N860" s="133" t="s">
        <v>463</v>
      </c>
      <c r="O860" s="101"/>
    </row>
    <row r="861" spans="1:15" s="97" customFormat="1" outlineLevel="1">
      <c r="A861" s="163">
        <v>36965</v>
      </c>
      <c r="B861" s="85" t="s">
        <v>765</v>
      </c>
      <c r="C861" s="51"/>
      <c r="D861" s="85"/>
      <c r="E861" s="358">
        <v>264</v>
      </c>
      <c r="F861" s="85" t="s">
        <v>39</v>
      </c>
      <c r="G861" s="50">
        <v>2016</v>
      </c>
      <c r="H861" s="50" t="s">
        <v>238</v>
      </c>
      <c r="I861" s="73">
        <v>12</v>
      </c>
      <c r="J861" s="7">
        <v>300</v>
      </c>
      <c r="K861" s="5">
        <f t="shared" si="180"/>
        <v>300</v>
      </c>
      <c r="L861" s="316"/>
      <c r="M861" s="5">
        <f t="shared" si="177"/>
        <v>0</v>
      </c>
      <c r="N861" s="133" t="s">
        <v>766</v>
      </c>
    </row>
    <row r="862" spans="1:15" s="97" customFormat="1" outlineLevel="1">
      <c r="A862" s="163">
        <v>32858</v>
      </c>
      <c r="B862" s="87" t="s">
        <v>290</v>
      </c>
      <c r="C862" s="39"/>
      <c r="D862" s="116" t="s">
        <v>115</v>
      </c>
      <c r="E862" s="355">
        <v>160</v>
      </c>
      <c r="F862" s="116" t="s">
        <v>216</v>
      </c>
      <c r="G862" s="40">
        <v>2013</v>
      </c>
      <c r="H862" s="46" t="s">
        <v>130</v>
      </c>
      <c r="I862" s="40">
        <v>36</v>
      </c>
      <c r="J862" s="7">
        <v>68</v>
      </c>
      <c r="K862" s="5">
        <f t="shared" si="180"/>
        <v>68</v>
      </c>
      <c r="L862" s="327"/>
      <c r="M862" s="5">
        <f t="shared" si="177"/>
        <v>0</v>
      </c>
      <c r="N862" s="133" t="s">
        <v>280</v>
      </c>
    </row>
    <row r="863" spans="1:15" s="97" customFormat="1" outlineLevel="1">
      <c r="A863" s="163">
        <v>32733</v>
      </c>
      <c r="B863" s="212" t="s">
        <v>3802</v>
      </c>
      <c r="C863" s="235" t="s">
        <v>281</v>
      </c>
      <c r="D863" s="148" t="s">
        <v>115</v>
      </c>
      <c r="E863" s="363">
        <v>208</v>
      </c>
      <c r="F863" s="211" t="s">
        <v>34</v>
      </c>
      <c r="G863" s="213">
        <v>2024</v>
      </c>
      <c r="H863" s="49" t="s">
        <v>112</v>
      </c>
      <c r="I863" s="213">
        <v>20</v>
      </c>
      <c r="J863" s="12">
        <v>389</v>
      </c>
      <c r="K863" s="4">
        <f t="shared" si="180"/>
        <v>389</v>
      </c>
      <c r="L863" s="328"/>
      <c r="M863" s="4">
        <f t="shared" si="177"/>
        <v>0</v>
      </c>
      <c r="N863" s="136" t="s">
        <v>3803</v>
      </c>
    </row>
    <row r="864" spans="1:15" s="97" customFormat="1" outlineLevel="1">
      <c r="A864" s="163">
        <v>11774</v>
      </c>
      <c r="B864" s="212" t="s">
        <v>4750</v>
      </c>
      <c r="C864" s="235"/>
      <c r="D864" s="148" t="s">
        <v>143</v>
      </c>
      <c r="E864" s="363">
        <v>336</v>
      </c>
      <c r="F864" s="211" t="s">
        <v>1</v>
      </c>
      <c r="G864" s="213">
        <v>2024</v>
      </c>
      <c r="H864" s="49" t="s">
        <v>238</v>
      </c>
      <c r="I864" s="213">
        <v>8</v>
      </c>
      <c r="J864" s="12">
        <v>670</v>
      </c>
      <c r="K864" s="4">
        <f t="shared" si="180"/>
        <v>670</v>
      </c>
      <c r="L864" s="328"/>
      <c r="M864" s="4">
        <f t="shared" si="177"/>
        <v>0</v>
      </c>
      <c r="N864" s="136" t="s">
        <v>4751</v>
      </c>
    </row>
    <row r="865" spans="1:15" outlineLevel="1">
      <c r="A865" s="163">
        <v>24285</v>
      </c>
      <c r="B865" s="87" t="s">
        <v>3804</v>
      </c>
      <c r="C865" s="39" t="s">
        <v>281</v>
      </c>
      <c r="D865" s="83" t="s">
        <v>115</v>
      </c>
      <c r="E865" s="355">
        <v>496</v>
      </c>
      <c r="F865" s="116" t="s">
        <v>34</v>
      </c>
      <c r="G865" s="40">
        <v>2022</v>
      </c>
      <c r="H865" s="46" t="s">
        <v>238</v>
      </c>
      <c r="I865" s="40">
        <v>6</v>
      </c>
      <c r="J865" s="7">
        <v>599</v>
      </c>
      <c r="K865" s="5">
        <f t="shared" ref="K865" si="181">ROUND(J865*(1-$C$11/100),1)</f>
        <v>599</v>
      </c>
      <c r="L865" s="327"/>
      <c r="M865" s="5">
        <f t="shared" ref="M865" si="182">SUM(L865*K865)</f>
        <v>0</v>
      </c>
      <c r="N865" s="133" t="s">
        <v>3805</v>
      </c>
    </row>
    <row r="866" spans="1:15" outlineLevel="1">
      <c r="A866" s="163">
        <v>19817</v>
      </c>
      <c r="B866" s="87" t="s">
        <v>2215</v>
      </c>
      <c r="C866" s="39" t="s">
        <v>2216</v>
      </c>
      <c r="D866" s="116" t="s">
        <v>131</v>
      </c>
      <c r="E866" s="355">
        <v>144</v>
      </c>
      <c r="F866" s="83" t="s">
        <v>241</v>
      </c>
      <c r="G866" s="40">
        <v>2021</v>
      </c>
      <c r="H866" s="46" t="s">
        <v>238</v>
      </c>
      <c r="I866" s="40">
        <v>32</v>
      </c>
      <c r="J866" s="7">
        <v>225</v>
      </c>
      <c r="K866" s="5">
        <f t="shared" si="180"/>
        <v>225</v>
      </c>
      <c r="L866" s="327"/>
      <c r="M866" s="5">
        <f t="shared" ref="M866:M895" si="183">SUM(L866*K866)</f>
        <v>0</v>
      </c>
      <c r="N866" s="133" t="s">
        <v>2217</v>
      </c>
    </row>
    <row r="867" spans="1:15" s="97" customFormat="1" outlineLevel="1">
      <c r="A867" s="163">
        <v>46210</v>
      </c>
      <c r="B867" s="212" t="s">
        <v>4282</v>
      </c>
      <c r="C867" s="235" t="s">
        <v>4283</v>
      </c>
      <c r="D867" s="211" t="s">
        <v>4284</v>
      </c>
      <c r="E867" s="363">
        <v>40</v>
      </c>
      <c r="F867" s="211" t="s">
        <v>0</v>
      </c>
      <c r="G867" s="213">
        <v>2024</v>
      </c>
      <c r="H867" s="49" t="s">
        <v>130</v>
      </c>
      <c r="I867" s="213">
        <v>25</v>
      </c>
      <c r="J867" s="12">
        <v>300</v>
      </c>
      <c r="K867" s="4">
        <f t="shared" si="180"/>
        <v>300</v>
      </c>
      <c r="L867" s="328"/>
      <c r="M867" s="4">
        <f t="shared" si="183"/>
        <v>0</v>
      </c>
      <c r="N867" s="136" t="s">
        <v>3978</v>
      </c>
    </row>
    <row r="868" spans="1:15" outlineLevel="1">
      <c r="A868" s="163">
        <v>36932</v>
      </c>
      <c r="B868" s="87" t="s">
        <v>806</v>
      </c>
      <c r="C868" s="39" t="s">
        <v>807</v>
      </c>
      <c r="D868" s="116" t="s">
        <v>115</v>
      </c>
      <c r="E868" s="355">
        <v>272</v>
      </c>
      <c r="F868" s="116" t="s">
        <v>0</v>
      </c>
      <c r="G868" s="40">
        <v>2016</v>
      </c>
      <c r="H868" s="46" t="s">
        <v>238</v>
      </c>
      <c r="I868" s="40">
        <v>14</v>
      </c>
      <c r="J868" s="7">
        <v>290</v>
      </c>
      <c r="K868" s="5">
        <f t="shared" si="180"/>
        <v>290</v>
      </c>
      <c r="L868" s="317"/>
      <c r="M868" s="5">
        <f t="shared" si="183"/>
        <v>0</v>
      </c>
      <c r="N868" s="133" t="s">
        <v>808</v>
      </c>
    </row>
    <row r="869" spans="1:15" s="97" customFormat="1" outlineLevel="1">
      <c r="A869" s="163">
        <v>47466</v>
      </c>
      <c r="B869" s="212" t="s">
        <v>4689</v>
      </c>
      <c r="C869" s="235" t="s">
        <v>4369</v>
      </c>
      <c r="D869" s="211" t="s">
        <v>4690</v>
      </c>
      <c r="E869" s="363">
        <v>116</v>
      </c>
      <c r="F869" s="211" t="s">
        <v>4370</v>
      </c>
      <c r="G869" s="213">
        <v>2025</v>
      </c>
      <c r="H869" s="49" t="s">
        <v>130</v>
      </c>
      <c r="I869" s="213">
        <v>15</v>
      </c>
      <c r="J869" s="12">
        <v>480</v>
      </c>
      <c r="K869" s="4">
        <f t="shared" si="180"/>
        <v>480</v>
      </c>
      <c r="L869" s="318"/>
      <c r="M869" s="4">
        <f t="shared" si="183"/>
        <v>0</v>
      </c>
      <c r="N869" s="136" t="s">
        <v>4691</v>
      </c>
    </row>
    <row r="870" spans="1:15" s="97" customFormat="1" outlineLevel="1">
      <c r="A870" s="163">
        <v>43573</v>
      </c>
      <c r="B870" s="87" t="s">
        <v>2385</v>
      </c>
      <c r="C870" s="39"/>
      <c r="D870" s="83" t="s">
        <v>131</v>
      </c>
      <c r="E870" s="341">
        <v>80</v>
      </c>
      <c r="F870" s="83" t="s">
        <v>272</v>
      </c>
      <c r="G870" s="36">
        <v>2021</v>
      </c>
      <c r="H870" s="36" t="s">
        <v>130</v>
      </c>
      <c r="I870" s="36">
        <v>36</v>
      </c>
      <c r="J870" s="7">
        <v>80</v>
      </c>
      <c r="K870" s="5">
        <f t="shared" si="180"/>
        <v>80</v>
      </c>
      <c r="L870" s="317"/>
      <c r="M870" s="5">
        <f t="shared" si="183"/>
        <v>0</v>
      </c>
      <c r="N870" s="133" t="s">
        <v>2386</v>
      </c>
      <c r="O870" s="3"/>
    </row>
    <row r="871" spans="1:15" s="101" customFormat="1" outlineLevel="1">
      <c r="A871" s="163">
        <v>40244</v>
      </c>
      <c r="B871" s="87" t="s">
        <v>3637</v>
      </c>
      <c r="C871" s="39" t="s">
        <v>3638</v>
      </c>
      <c r="D871" s="211" t="s">
        <v>93</v>
      </c>
      <c r="E871" s="341">
        <v>448</v>
      </c>
      <c r="F871" s="83" t="s">
        <v>306</v>
      </c>
      <c r="G871" s="36">
        <v>2018</v>
      </c>
      <c r="H871" s="36" t="s">
        <v>238</v>
      </c>
      <c r="I871" s="36">
        <v>10</v>
      </c>
      <c r="J871" s="7">
        <v>315</v>
      </c>
      <c r="K871" s="5">
        <f t="shared" si="180"/>
        <v>315</v>
      </c>
      <c r="L871" s="317"/>
      <c r="M871" s="5">
        <f t="shared" si="183"/>
        <v>0</v>
      </c>
      <c r="N871" s="133" t="s">
        <v>3639</v>
      </c>
      <c r="O871" s="97"/>
    </row>
    <row r="872" spans="1:15" s="101" customFormat="1" outlineLevel="1">
      <c r="A872" s="163">
        <v>46565</v>
      </c>
      <c r="B872" s="212" t="s">
        <v>4392</v>
      </c>
      <c r="C872" s="235" t="s">
        <v>372</v>
      </c>
      <c r="D872" s="211" t="s">
        <v>93</v>
      </c>
      <c r="E872" s="342">
        <v>256</v>
      </c>
      <c r="F872" s="148" t="s">
        <v>2936</v>
      </c>
      <c r="G872" s="44">
        <v>2025</v>
      </c>
      <c r="H872" s="44" t="s">
        <v>584</v>
      </c>
      <c r="I872" s="44">
        <v>16</v>
      </c>
      <c r="J872" s="12">
        <v>250</v>
      </c>
      <c r="K872" s="4">
        <f t="shared" si="180"/>
        <v>250</v>
      </c>
      <c r="L872" s="318"/>
      <c r="M872" s="4">
        <f t="shared" si="183"/>
        <v>0</v>
      </c>
      <c r="N872" s="136" t="s">
        <v>4393</v>
      </c>
      <c r="O872" s="97"/>
    </row>
    <row r="873" spans="1:15" s="94" customFormat="1" outlineLevel="1">
      <c r="A873" s="163">
        <v>42429</v>
      </c>
      <c r="B873" s="82" t="s">
        <v>2132</v>
      </c>
      <c r="C873" s="35" t="s">
        <v>2134</v>
      </c>
      <c r="D873" s="83" t="s">
        <v>175</v>
      </c>
      <c r="E873" s="341">
        <v>504</v>
      </c>
      <c r="F873" s="83" t="s">
        <v>259</v>
      </c>
      <c r="G873" s="36">
        <v>2020</v>
      </c>
      <c r="H873" s="36" t="s">
        <v>238</v>
      </c>
      <c r="I873" s="67">
        <v>8</v>
      </c>
      <c r="J873" s="7">
        <v>490</v>
      </c>
      <c r="K873" s="5">
        <f t="shared" si="180"/>
        <v>490</v>
      </c>
      <c r="L873" s="317"/>
      <c r="M873" s="5">
        <f t="shared" si="183"/>
        <v>0</v>
      </c>
      <c r="N873" s="135" t="s">
        <v>2133</v>
      </c>
      <c r="O873" s="97"/>
    </row>
    <row r="874" spans="1:15" s="94" customFormat="1" outlineLevel="1">
      <c r="A874" s="163">
        <v>45172</v>
      </c>
      <c r="B874" s="82" t="s">
        <v>310</v>
      </c>
      <c r="C874" s="35" t="s">
        <v>51</v>
      </c>
      <c r="D874" s="83" t="s">
        <v>131</v>
      </c>
      <c r="E874" s="341">
        <v>304</v>
      </c>
      <c r="F874" s="83" t="s">
        <v>241</v>
      </c>
      <c r="G874" s="36">
        <v>2023</v>
      </c>
      <c r="H874" s="36" t="s">
        <v>238</v>
      </c>
      <c r="I874" s="67">
        <v>16</v>
      </c>
      <c r="J874" s="7">
        <v>585</v>
      </c>
      <c r="K874" s="5">
        <f>ROUND(J874*(1-$C$11/100),1)</f>
        <v>585</v>
      </c>
      <c r="L874" s="317"/>
      <c r="M874" s="5">
        <f t="shared" si="183"/>
        <v>0</v>
      </c>
      <c r="N874" s="133" t="s">
        <v>3263</v>
      </c>
      <c r="O874" s="97"/>
    </row>
    <row r="875" spans="1:15" s="226" customFormat="1" outlineLevel="1">
      <c r="A875" s="163">
        <v>40221</v>
      </c>
      <c r="B875" s="82" t="s">
        <v>4174</v>
      </c>
      <c r="C875" s="35" t="s">
        <v>427</v>
      </c>
      <c r="D875" s="83" t="s">
        <v>131</v>
      </c>
      <c r="E875" s="341">
        <v>368</v>
      </c>
      <c r="F875" s="83" t="s">
        <v>170</v>
      </c>
      <c r="G875" s="36">
        <v>2023</v>
      </c>
      <c r="H875" s="36" t="s">
        <v>238</v>
      </c>
      <c r="I875" s="67">
        <v>20</v>
      </c>
      <c r="J875" s="7">
        <v>368</v>
      </c>
      <c r="K875" s="5">
        <f>ROUND(J875*(1-$C$11/100),1)</f>
        <v>368</v>
      </c>
      <c r="L875" s="317"/>
      <c r="M875" s="5">
        <f t="shared" si="183"/>
        <v>0</v>
      </c>
      <c r="N875" s="133" t="s">
        <v>4175</v>
      </c>
      <c r="O875" s="3"/>
    </row>
    <row r="876" spans="1:15" s="94" customFormat="1" outlineLevel="1">
      <c r="A876" s="163">
        <v>39868</v>
      </c>
      <c r="B876" s="82" t="s">
        <v>1216</v>
      </c>
      <c r="C876" s="35" t="s">
        <v>1217</v>
      </c>
      <c r="D876" s="83" t="s">
        <v>131</v>
      </c>
      <c r="E876" s="341">
        <v>160</v>
      </c>
      <c r="F876" s="83" t="s">
        <v>241</v>
      </c>
      <c r="G876" s="36">
        <v>2018</v>
      </c>
      <c r="H876" s="36" t="s">
        <v>238</v>
      </c>
      <c r="I876" s="67">
        <v>14</v>
      </c>
      <c r="J876" s="7">
        <v>245</v>
      </c>
      <c r="K876" s="5">
        <f t="shared" ref="K876:K904" si="184">ROUND(J876*(1-$C$11/100),1)</f>
        <v>245</v>
      </c>
      <c r="L876" s="317"/>
      <c r="M876" s="5">
        <f t="shared" si="183"/>
        <v>0</v>
      </c>
      <c r="N876" s="133" t="s">
        <v>1218</v>
      </c>
    </row>
    <row r="877" spans="1:15" s="98" customFormat="1" outlineLevel="1">
      <c r="A877" s="163">
        <v>15533</v>
      </c>
      <c r="B877" s="82" t="s">
        <v>1191</v>
      </c>
      <c r="C877" s="35"/>
      <c r="D877" s="83" t="s">
        <v>115</v>
      </c>
      <c r="E877" s="341">
        <v>64</v>
      </c>
      <c r="F877" s="83" t="s">
        <v>22</v>
      </c>
      <c r="G877" s="36">
        <v>2017</v>
      </c>
      <c r="H877" s="36" t="s">
        <v>130</v>
      </c>
      <c r="I877" s="36">
        <v>40</v>
      </c>
      <c r="J877" s="7">
        <v>69</v>
      </c>
      <c r="K877" s="5">
        <f t="shared" si="184"/>
        <v>69</v>
      </c>
      <c r="L877" s="317"/>
      <c r="M877" s="5">
        <f t="shared" si="183"/>
        <v>0</v>
      </c>
      <c r="N877" s="135" t="s">
        <v>1192</v>
      </c>
      <c r="O877" s="226"/>
    </row>
    <row r="878" spans="1:15" s="98" customFormat="1" outlineLevel="1">
      <c r="A878" s="163">
        <v>31232</v>
      </c>
      <c r="B878" s="82" t="s">
        <v>4176</v>
      </c>
      <c r="C878" s="35" t="s">
        <v>281</v>
      </c>
      <c r="D878" s="83" t="s">
        <v>115</v>
      </c>
      <c r="E878" s="341">
        <v>416</v>
      </c>
      <c r="F878" s="83" t="s">
        <v>4177</v>
      </c>
      <c r="G878" s="36">
        <v>2022</v>
      </c>
      <c r="H878" s="36" t="s">
        <v>112</v>
      </c>
      <c r="I878" s="36">
        <v>12</v>
      </c>
      <c r="J878" s="7">
        <v>546</v>
      </c>
      <c r="K878" s="5">
        <f t="shared" si="184"/>
        <v>546</v>
      </c>
      <c r="L878" s="317"/>
      <c r="M878" s="5">
        <f t="shared" si="183"/>
        <v>0</v>
      </c>
      <c r="N878" s="135" t="s">
        <v>4178</v>
      </c>
      <c r="O878" s="226"/>
    </row>
    <row r="879" spans="1:15" s="98" customFormat="1" outlineLevel="1">
      <c r="A879" s="163">
        <v>42969</v>
      </c>
      <c r="B879" s="84" t="s">
        <v>4757</v>
      </c>
      <c r="C879" s="43" t="s">
        <v>1704</v>
      </c>
      <c r="D879" s="148" t="s">
        <v>93</v>
      </c>
      <c r="E879" s="342">
        <v>384</v>
      </c>
      <c r="F879" s="148" t="s">
        <v>241</v>
      </c>
      <c r="G879" s="44">
        <v>2025</v>
      </c>
      <c r="H879" s="44" t="s">
        <v>238</v>
      </c>
      <c r="I879" s="44">
        <v>14</v>
      </c>
      <c r="J879" s="12">
        <v>855</v>
      </c>
      <c r="K879" s="4">
        <f t="shared" si="184"/>
        <v>855</v>
      </c>
      <c r="L879" s="318"/>
      <c r="M879" s="4">
        <f t="shared" si="183"/>
        <v>0</v>
      </c>
      <c r="N879" s="137" t="s">
        <v>4758</v>
      </c>
      <c r="O879" s="226"/>
    </row>
    <row r="880" spans="1:15" outlineLevel="1">
      <c r="A880" s="163">
        <v>31233</v>
      </c>
      <c r="B880" s="82" t="s">
        <v>1705</v>
      </c>
      <c r="C880" s="35" t="s">
        <v>1706</v>
      </c>
      <c r="D880" s="83" t="s">
        <v>175</v>
      </c>
      <c r="E880" s="341">
        <v>336</v>
      </c>
      <c r="F880" s="83" t="s">
        <v>34</v>
      </c>
      <c r="G880" s="36">
        <v>2023</v>
      </c>
      <c r="H880" s="36" t="s">
        <v>112</v>
      </c>
      <c r="I880" s="36">
        <v>10</v>
      </c>
      <c r="J880" s="7">
        <v>546</v>
      </c>
      <c r="K880" s="5">
        <f t="shared" si="184"/>
        <v>546</v>
      </c>
      <c r="L880" s="317"/>
      <c r="M880" s="5">
        <f t="shared" si="183"/>
        <v>0</v>
      </c>
      <c r="N880" s="133" t="s">
        <v>3204</v>
      </c>
      <c r="O880" s="100"/>
    </row>
    <row r="881" spans="1:15" s="97" customFormat="1" outlineLevel="1">
      <c r="A881" s="163">
        <v>35462</v>
      </c>
      <c r="B881" s="82" t="s">
        <v>3457</v>
      </c>
      <c r="C881" s="35"/>
      <c r="D881" s="83" t="s">
        <v>115</v>
      </c>
      <c r="E881" s="341">
        <v>448</v>
      </c>
      <c r="F881" s="83" t="s">
        <v>34</v>
      </c>
      <c r="G881" s="36">
        <v>2015</v>
      </c>
      <c r="H881" s="36" t="s">
        <v>238</v>
      </c>
      <c r="I881" s="36">
        <v>12</v>
      </c>
      <c r="J881" s="7">
        <v>683</v>
      </c>
      <c r="K881" s="5">
        <f t="shared" si="184"/>
        <v>683</v>
      </c>
      <c r="L881" s="317"/>
      <c r="M881" s="5">
        <f t="shared" si="183"/>
        <v>0</v>
      </c>
      <c r="N881" s="133" t="s">
        <v>3458</v>
      </c>
      <c r="O881" s="260"/>
    </row>
    <row r="882" spans="1:15" s="97" customFormat="1" outlineLevel="1">
      <c r="A882" s="163">
        <v>34739</v>
      </c>
      <c r="B882" s="84" t="s">
        <v>3459</v>
      </c>
      <c r="C882" s="43" t="s">
        <v>38</v>
      </c>
      <c r="D882" s="148" t="s">
        <v>115</v>
      </c>
      <c r="E882" s="342">
        <v>192</v>
      </c>
      <c r="F882" s="148" t="s">
        <v>34</v>
      </c>
      <c r="G882" s="44">
        <v>2025</v>
      </c>
      <c r="H882" s="44" t="s">
        <v>238</v>
      </c>
      <c r="I882" s="44">
        <v>12</v>
      </c>
      <c r="J882" s="12">
        <v>420</v>
      </c>
      <c r="K882" s="4">
        <f t="shared" ref="K882" si="185">ROUND(J882*(1-$C$11/100),1)</f>
        <v>420</v>
      </c>
      <c r="L882" s="318"/>
      <c r="M882" s="4">
        <f t="shared" ref="M882" si="186">SUM(L882*K882)</f>
        <v>0</v>
      </c>
      <c r="N882" s="136" t="s">
        <v>4492</v>
      </c>
      <c r="O882" s="101"/>
    </row>
    <row r="883" spans="1:15" outlineLevel="1">
      <c r="A883" s="163">
        <v>45415</v>
      </c>
      <c r="B883" s="84" t="s">
        <v>3299</v>
      </c>
      <c r="C883" s="43" t="s">
        <v>78</v>
      </c>
      <c r="D883" s="148" t="s">
        <v>115</v>
      </c>
      <c r="E883" s="342">
        <v>84</v>
      </c>
      <c r="F883" s="148" t="s">
        <v>22</v>
      </c>
      <c r="G883" s="44">
        <v>2024</v>
      </c>
      <c r="H883" s="44" t="s">
        <v>130</v>
      </c>
      <c r="I883" s="44">
        <v>40</v>
      </c>
      <c r="J883" s="12">
        <v>118</v>
      </c>
      <c r="K883" s="4">
        <f t="shared" si="184"/>
        <v>118</v>
      </c>
      <c r="L883" s="318"/>
      <c r="M883" s="4">
        <f t="shared" si="183"/>
        <v>0</v>
      </c>
      <c r="N883" s="136" t="s">
        <v>3300</v>
      </c>
      <c r="O883" s="98"/>
    </row>
    <row r="884" spans="1:15" outlineLevel="1">
      <c r="A884" s="163">
        <v>38912</v>
      </c>
      <c r="B884" s="82" t="s">
        <v>1056</v>
      </c>
      <c r="C884" s="35" t="s">
        <v>650</v>
      </c>
      <c r="D884" s="83" t="s">
        <v>131</v>
      </c>
      <c r="E884" s="341">
        <v>320</v>
      </c>
      <c r="F884" s="83" t="s">
        <v>241</v>
      </c>
      <c r="G884" s="36">
        <v>2017</v>
      </c>
      <c r="H884" s="36" t="s">
        <v>238</v>
      </c>
      <c r="I884" s="36">
        <v>18</v>
      </c>
      <c r="J884" s="7">
        <v>350</v>
      </c>
      <c r="K884" s="5">
        <f t="shared" si="184"/>
        <v>350</v>
      </c>
      <c r="L884" s="316"/>
      <c r="M884" s="5">
        <f t="shared" si="183"/>
        <v>0</v>
      </c>
      <c r="N884" s="133" t="s">
        <v>1057</v>
      </c>
    </row>
    <row r="885" spans="1:15" outlineLevel="1">
      <c r="A885" s="163">
        <v>39117</v>
      </c>
      <c r="B885" s="8" t="s">
        <v>498</v>
      </c>
      <c r="C885" s="14"/>
      <c r="D885" s="8" t="s">
        <v>131</v>
      </c>
      <c r="E885" s="357">
        <v>160</v>
      </c>
      <c r="F885" s="191" t="s">
        <v>82</v>
      </c>
      <c r="G885" s="46">
        <v>2017</v>
      </c>
      <c r="H885" s="46" t="s">
        <v>112</v>
      </c>
      <c r="I885" s="46">
        <v>30</v>
      </c>
      <c r="J885" s="7">
        <v>160</v>
      </c>
      <c r="K885" s="5">
        <f t="shared" si="184"/>
        <v>160</v>
      </c>
      <c r="L885" s="317"/>
      <c r="M885" s="5">
        <f t="shared" si="183"/>
        <v>0</v>
      </c>
      <c r="N885" s="133" t="s">
        <v>1092</v>
      </c>
    </row>
    <row r="886" spans="1:15" outlineLevel="1">
      <c r="A886" s="163">
        <v>11514</v>
      </c>
      <c r="B886" s="8" t="s">
        <v>430</v>
      </c>
      <c r="C886" s="14" t="s">
        <v>431</v>
      </c>
      <c r="D886" s="8" t="s">
        <v>115</v>
      </c>
      <c r="E886" s="357">
        <v>240</v>
      </c>
      <c r="F886" s="8" t="s">
        <v>234</v>
      </c>
      <c r="G886" s="46">
        <v>2014</v>
      </c>
      <c r="H886" s="46" t="s">
        <v>112</v>
      </c>
      <c r="I886" s="46">
        <v>8</v>
      </c>
      <c r="J886" s="7">
        <v>320</v>
      </c>
      <c r="K886" s="5">
        <f t="shared" si="184"/>
        <v>320</v>
      </c>
      <c r="L886" s="317"/>
      <c r="M886" s="5">
        <f t="shared" si="183"/>
        <v>0</v>
      </c>
      <c r="N886" s="133" t="s">
        <v>432</v>
      </c>
    </row>
    <row r="887" spans="1:15" outlineLevel="1">
      <c r="A887" s="163">
        <v>39466</v>
      </c>
      <c r="B887" s="8" t="s">
        <v>3205</v>
      </c>
      <c r="C887" s="14" t="s">
        <v>281</v>
      </c>
      <c r="D887" s="8" t="s">
        <v>115</v>
      </c>
      <c r="E887" s="357">
        <v>288</v>
      </c>
      <c r="F887" s="8" t="s">
        <v>34</v>
      </c>
      <c r="G887" s="46">
        <v>2023</v>
      </c>
      <c r="H887" s="46" t="s">
        <v>238</v>
      </c>
      <c r="I887" s="46">
        <v>14</v>
      </c>
      <c r="J887" s="7">
        <v>336</v>
      </c>
      <c r="K887" s="5">
        <f t="shared" si="184"/>
        <v>336</v>
      </c>
      <c r="L887" s="317"/>
      <c r="M887" s="5">
        <f t="shared" si="183"/>
        <v>0</v>
      </c>
      <c r="N887" s="133" t="s">
        <v>3206</v>
      </c>
    </row>
    <row r="888" spans="1:15" outlineLevel="1">
      <c r="A888" s="163">
        <v>31131</v>
      </c>
      <c r="B888" s="82" t="s">
        <v>610</v>
      </c>
      <c r="C888" s="35" t="s">
        <v>158</v>
      </c>
      <c r="D888" s="83" t="s">
        <v>131</v>
      </c>
      <c r="E888" s="341">
        <v>528</v>
      </c>
      <c r="F888" s="83" t="s">
        <v>241</v>
      </c>
      <c r="G888" s="36">
        <v>2015</v>
      </c>
      <c r="H888" s="36" t="s">
        <v>238</v>
      </c>
      <c r="I888" s="36">
        <v>12</v>
      </c>
      <c r="J888" s="7">
        <v>450</v>
      </c>
      <c r="K888" s="5">
        <f t="shared" si="184"/>
        <v>450</v>
      </c>
      <c r="L888" s="316"/>
      <c r="M888" s="5">
        <f t="shared" si="183"/>
        <v>0</v>
      </c>
      <c r="N888" s="133" t="s">
        <v>611</v>
      </c>
    </row>
    <row r="889" spans="1:15" outlineLevel="1">
      <c r="A889" s="163">
        <v>41571</v>
      </c>
      <c r="B889" s="18" t="s">
        <v>1790</v>
      </c>
      <c r="C889" s="45" t="s">
        <v>1792</v>
      </c>
      <c r="D889" s="116" t="s">
        <v>174</v>
      </c>
      <c r="E889" s="353">
        <v>256</v>
      </c>
      <c r="F889" s="83" t="s">
        <v>1791</v>
      </c>
      <c r="G889" s="47">
        <v>2019</v>
      </c>
      <c r="H889" s="40" t="s">
        <v>238</v>
      </c>
      <c r="I889" s="71">
        <v>5</v>
      </c>
      <c r="J889" s="7">
        <v>1750</v>
      </c>
      <c r="K889" s="5">
        <f t="shared" si="184"/>
        <v>1750</v>
      </c>
      <c r="L889" s="316"/>
      <c r="M889" s="5">
        <f t="shared" si="183"/>
        <v>0</v>
      </c>
      <c r="N889" s="135" t="s">
        <v>1793</v>
      </c>
    </row>
    <row r="890" spans="1:15" outlineLevel="1">
      <c r="A890" s="163">
        <v>37026</v>
      </c>
      <c r="B890" s="18" t="s">
        <v>2781</v>
      </c>
      <c r="C890" s="45" t="s">
        <v>2783</v>
      </c>
      <c r="D890" s="116" t="s">
        <v>131</v>
      </c>
      <c r="E890" s="353">
        <v>448</v>
      </c>
      <c r="F890" s="191" t="s">
        <v>248</v>
      </c>
      <c r="G890" s="47">
        <v>2022</v>
      </c>
      <c r="H890" s="40" t="s">
        <v>238</v>
      </c>
      <c r="I890" s="71">
        <v>12</v>
      </c>
      <c r="J890" s="7">
        <v>715</v>
      </c>
      <c r="K890" s="5">
        <f t="shared" si="184"/>
        <v>715</v>
      </c>
      <c r="L890" s="316"/>
      <c r="M890" s="5">
        <f t="shared" si="183"/>
        <v>0</v>
      </c>
      <c r="N890" s="135" t="s">
        <v>2782</v>
      </c>
    </row>
    <row r="891" spans="1:15" s="97" customFormat="1" outlineLevel="1">
      <c r="A891" s="163">
        <v>36362</v>
      </c>
      <c r="B891" s="18" t="s">
        <v>700</v>
      </c>
      <c r="C891" s="35" t="s">
        <v>158</v>
      </c>
      <c r="D891" s="116" t="s">
        <v>131</v>
      </c>
      <c r="E891" s="353">
        <v>112</v>
      </c>
      <c r="F891" s="191" t="s">
        <v>248</v>
      </c>
      <c r="G891" s="47">
        <v>2016</v>
      </c>
      <c r="H891" s="47" t="s">
        <v>238</v>
      </c>
      <c r="I891" s="71">
        <v>36</v>
      </c>
      <c r="J891" s="7">
        <v>190</v>
      </c>
      <c r="K891" s="5">
        <f t="shared" si="184"/>
        <v>190</v>
      </c>
      <c r="L891" s="316"/>
      <c r="M891" s="5">
        <f t="shared" si="183"/>
        <v>0</v>
      </c>
      <c r="N891" s="135" t="s">
        <v>701</v>
      </c>
      <c r="O891" s="3"/>
    </row>
    <row r="892" spans="1:15" outlineLevel="1">
      <c r="A892" s="163">
        <v>35955</v>
      </c>
      <c r="B892" s="8" t="s">
        <v>654</v>
      </c>
      <c r="C892" s="14" t="s">
        <v>655</v>
      </c>
      <c r="D892" s="8" t="s">
        <v>93</v>
      </c>
      <c r="E892" s="357">
        <v>624</v>
      </c>
      <c r="F892" s="8" t="s">
        <v>241</v>
      </c>
      <c r="G892" s="46">
        <v>2015</v>
      </c>
      <c r="H892" s="46" t="s">
        <v>238</v>
      </c>
      <c r="I892" s="67">
        <v>10</v>
      </c>
      <c r="J892" s="7">
        <v>320</v>
      </c>
      <c r="K892" s="5">
        <f t="shared" si="184"/>
        <v>320</v>
      </c>
      <c r="L892" s="317"/>
      <c r="M892" s="5">
        <f t="shared" si="183"/>
        <v>0</v>
      </c>
      <c r="N892" s="133" t="s">
        <v>656</v>
      </c>
      <c r="O892" s="97"/>
    </row>
    <row r="893" spans="1:15" outlineLevel="1">
      <c r="A893" s="163">
        <v>44882</v>
      </c>
      <c r="B893" s="8" t="s">
        <v>2784</v>
      </c>
      <c r="C893" s="14" t="s">
        <v>3931</v>
      </c>
      <c r="D893" s="116" t="s">
        <v>131</v>
      </c>
      <c r="E893" s="357">
        <v>416</v>
      </c>
      <c r="F893" s="8" t="s">
        <v>241</v>
      </c>
      <c r="G893" s="46">
        <v>2017</v>
      </c>
      <c r="H893" s="46" t="s">
        <v>238</v>
      </c>
      <c r="I893" s="67">
        <v>14</v>
      </c>
      <c r="J893" s="7">
        <v>395</v>
      </c>
      <c r="K893" s="5">
        <f t="shared" si="184"/>
        <v>395</v>
      </c>
      <c r="L893" s="317"/>
      <c r="M893" s="5">
        <f t="shared" si="183"/>
        <v>0</v>
      </c>
      <c r="N893" s="133" t="s">
        <v>2785</v>
      </c>
    </row>
    <row r="894" spans="1:15" outlineLevel="1">
      <c r="A894" s="163">
        <v>44679</v>
      </c>
      <c r="B894" s="8" t="s">
        <v>3676</v>
      </c>
      <c r="C894" s="14" t="s">
        <v>1116</v>
      </c>
      <c r="D894" s="83" t="s">
        <v>93</v>
      </c>
      <c r="E894" s="357">
        <v>334</v>
      </c>
      <c r="F894" s="8" t="s">
        <v>248</v>
      </c>
      <c r="G894" s="46">
        <v>2023</v>
      </c>
      <c r="H894" s="46" t="s">
        <v>238</v>
      </c>
      <c r="I894" s="67">
        <v>16</v>
      </c>
      <c r="J894" s="7">
        <v>545</v>
      </c>
      <c r="K894" s="5">
        <f t="shared" si="184"/>
        <v>545</v>
      </c>
      <c r="L894" s="317"/>
      <c r="M894" s="5">
        <f t="shared" si="183"/>
        <v>0</v>
      </c>
      <c r="N894" s="133" t="s">
        <v>3677</v>
      </c>
    </row>
    <row r="895" spans="1:15" outlineLevel="1">
      <c r="A895" s="163">
        <v>44783</v>
      </c>
      <c r="B895" s="8" t="s">
        <v>2786</v>
      </c>
      <c r="C895" s="14"/>
      <c r="D895" s="116" t="s">
        <v>131</v>
      </c>
      <c r="E895" s="357">
        <v>704</v>
      </c>
      <c r="F895" s="8" t="s">
        <v>241</v>
      </c>
      <c r="G895" s="46">
        <v>2023</v>
      </c>
      <c r="H895" s="46" t="s">
        <v>238</v>
      </c>
      <c r="I895" s="67">
        <v>8</v>
      </c>
      <c r="J895" s="7">
        <v>805</v>
      </c>
      <c r="K895" s="5">
        <f t="shared" si="184"/>
        <v>805</v>
      </c>
      <c r="L895" s="317"/>
      <c r="M895" s="5">
        <f t="shared" si="183"/>
        <v>0</v>
      </c>
      <c r="N895" s="133" t="s">
        <v>2787</v>
      </c>
    </row>
    <row r="896" spans="1:15" outlineLevel="1">
      <c r="A896" s="163">
        <v>30894</v>
      </c>
      <c r="B896" s="18" t="s">
        <v>2533</v>
      </c>
      <c r="C896" s="39"/>
      <c r="D896" s="116" t="s">
        <v>150</v>
      </c>
      <c r="E896" s="353">
        <v>320</v>
      </c>
      <c r="F896" s="191" t="s">
        <v>2534</v>
      </c>
      <c r="G896" s="47">
        <v>2012</v>
      </c>
      <c r="H896" s="40" t="s">
        <v>238</v>
      </c>
      <c r="I896" s="71">
        <v>6</v>
      </c>
      <c r="J896" s="7">
        <v>590</v>
      </c>
      <c r="K896" s="5">
        <f t="shared" si="184"/>
        <v>590</v>
      </c>
      <c r="L896" s="316"/>
      <c r="M896" s="5">
        <f t="shared" ref="M896:M926" si="187">SUM(L896*K896)</f>
        <v>0</v>
      </c>
      <c r="N896" s="133" t="s">
        <v>2535</v>
      </c>
    </row>
    <row r="897" spans="1:15" s="97" customFormat="1" outlineLevel="1">
      <c r="A897" s="163">
        <v>39125</v>
      </c>
      <c r="B897" s="82" t="s">
        <v>1095</v>
      </c>
      <c r="C897" s="35" t="s">
        <v>1096</v>
      </c>
      <c r="D897" s="83" t="s">
        <v>175</v>
      </c>
      <c r="E897" s="341">
        <v>256</v>
      </c>
      <c r="F897" s="8" t="s">
        <v>571</v>
      </c>
      <c r="G897" s="36">
        <v>2017</v>
      </c>
      <c r="H897" s="36" t="s">
        <v>238</v>
      </c>
      <c r="I897" s="67">
        <v>10</v>
      </c>
      <c r="J897" s="7">
        <v>430</v>
      </c>
      <c r="K897" s="5">
        <f t="shared" si="184"/>
        <v>430</v>
      </c>
      <c r="L897" s="317"/>
      <c r="M897" s="5">
        <f t="shared" si="187"/>
        <v>0</v>
      </c>
      <c r="N897" s="133" t="s">
        <v>1097</v>
      </c>
    </row>
    <row r="898" spans="1:15" s="97" customFormat="1" outlineLevel="1">
      <c r="A898" s="163">
        <v>43564</v>
      </c>
      <c r="B898" s="82" t="s">
        <v>2379</v>
      </c>
      <c r="C898" s="35"/>
      <c r="D898" s="83" t="s">
        <v>115</v>
      </c>
      <c r="E898" s="341">
        <v>364</v>
      </c>
      <c r="F898" s="8" t="s">
        <v>241</v>
      </c>
      <c r="G898" s="36">
        <v>2022</v>
      </c>
      <c r="H898" s="36" t="s">
        <v>112</v>
      </c>
      <c r="I898" s="67">
        <v>14</v>
      </c>
      <c r="J898" s="7">
        <v>570</v>
      </c>
      <c r="K898" s="5">
        <f t="shared" si="184"/>
        <v>570</v>
      </c>
      <c r="L898" s="317"/>
      <c r="M898" s="5">
        <f t="shared" si="187"/>
        <v>0</v>
      </c>
      <c r="N898" s="133" t="s">
        <v>2380</v>
      </c>
    </row>
    <row r="899" spans="1:15" outlineLevel="1">
      <c r="A899" s="163">
        <v>45708</v>
      </c>
      <c r="B899" s="84" t="s">
        <v>3669</v>
      </c>
      <c r="C899" s="43" t="s">
        <v>3670</v>
      </c>
      <c r="D899" s="148" t="s">
        <v>2190</v>
      </c>
      <c r="E899" s="342">
        <v>80</v>
      </c>
      <c r="F899" s="86" t="s">
        <v>225</v>
      </c>
      <c r="G899" s="44">
        <v>2024</v>
      </c>
      <c r="H899" s="44" t="s">
        <v>130</v>
      </c>
      <c r="I899" s="70">
        <v>40</v>
      </c>
      <c r="J899" s="12">
        <v>168</v>
      </c>
      <c r="K899" s="4">
        <f t="shared" si="184"/>
        <v>168</v>
      </c>
      <c r="L899" s="318"/>
      <c r="M899" s="4">
        <f t="shared" si="187"/>
        <v>0</v>
      </c>
      <c r="N899" s="136" t="s">
        <v>3671</v>
      </c>
    </row>
    <row r="900" spans="1:15" outlineLevel="1">
      <c r="A900" s="163">
        <v>45306</v>
      </c>
      <c r="B900" s="82" t="s">
        <v>3161</v>
      </c>
      <c r="C900" s="35"/>
      <c r="D900" s="83" t="s">
        <v>115</v>
      </c>
      <c r="E900" s="341">
        <v>72</v>
      </c>
      <c r="F900" s="8" t="s">
        <v>3162</v>
      </c>
      <c r="G900" s="36">
        <v>2023</v>
      </c>
      <c r="H900" s="36" t="s">
        <v>130</v>
      </c>
      <c r="I900" s="67">
        <v>20</v>
      </c>
      <c r="J900" s="7">
        <v>290</v>
      </c>
      <c r="K900" s="5">
        <f t="shared" si="184"/>
        <v>290</v>
      </c>
      <c r="L900" s="317"/>
      <c r="M900" s="5">
        <f t="shared" si="187"/>
        <v>0</v>
      </c>
      <c r="N900" s="133" t="s">
        <v>3163</v>
      </c>
    </row>
    <row r="901" spans="1:15" outlineLevel="1">
      <c r="A901" s="163">
        <v>19453</v>
      </c>
      <c r="B901" s="82" t="s">
        <v>2424</v>
      </c>
      <c r="C901" s="35" t="s">
        <v>2425</v>
      </c>
      <c r="D901" s="83" t="s">
        <v>175</v>
      </c>
      <c r="E901" s="341">
        <v>80</v>
      </c>
      <c r="F901" s="83" t="s">
        <v>184</v>
      </c>
      <c r="G901" s="36">
        <v>2019</v>
      </c>
      <c r="H901" s="36" t="s">
        <v>130</v>
      </c>
      <c r="I901" s="67">
        <v>40</v>
      </c>
      <c r="J901" s="7">
        <v>90</v>
      </c>
      <c r="K901" s="5">
        <f t="shared" si="184"/>
        <v>90</v>
      </c>
      <c r="L901" s="317"/>
      <c r="M901" s="5">
        <f t="shared" si="187"/>
        <v>0</v>
      </c>
      <c r="N901" s="133" t="s">
        <v>2426</v>
      </c>
    </row>
    <row r="902" spans="1:15" s="97" customFormat="1" outlineLevel="1">
      <c r="A902" s="163">
        <v>32856</v>
      </c>
      <c r="B902" s="82" t="s">
        <v>419</v>
      </c>
      <c r="C902" s="35"/>
      <c r="D902" s="83" t="s">
        <v>150</v>
      </c>
      <c r="E902" s="341">
        <v>96</v>
      </c>
      <c r="F902" s="83" t="s">
        <v>417</v>
      </c>
      <c r="G902" s="36">
        <v>2013</v>
      </c>
      <c r="H902" s="36" t="s">
        <v>130</v>
      </c>
      <c r="I902" s="67">
        <v>12</v>
      </c>
      <c r="J902" s="7">
        <v>165</v>
      </c>
      <c r="K902" s="5">
        <f t="shared" si="184"/>
        <v>165</v>
      </c>
      <c r="L902" s="317"/>
      <c r="M902" s="5">
        <f t="shared" si="187"/>
        <v>0</v>
      </c>
      <c r="N902" s="133" t="s">
        <v>418</v>
      </c>
      <c r="O902" s="3"/>
    </row>
    <row r="903" spans="1:15" s="94" customFormat="1" outlineLevel="1">
      <c r="A903" s="163">
        <v>41040</v>
      </c>
      <c r="B903" s="82" t="s">
        <v>1585</v>
      </c>
      <c r="C903" s="35" t="s">
        <v>1586</v>
      </c>
      <c r="D903" s="83" t="s">
        <v>1533</v>
      </c>
      <c r="E903" s="341">
        <v>272</v>
      </c>
      <c r="F903" s="83" t="s">
        <v>613</v>
      </c>
      <c r="G903" s="36">
        <v>2018</v>
      </c>
      <c r="H903" s="36" t="s">
        <v>238</v>
      </c>
      <c r="I903" s="67">
        <v>14</v>
      </c>
      <c r="J903" s="7">
        <v>520</v>
      </c>
      <c r="K903" s="5">
        <f t="shared" si="184"/>
        <v>520</v>
      </c>
      <c r="L903" s="317"/>
      <c r="M903" s="5">
        <f t="shared" si="187"/>
        <v>0</v>
      </c>
      <c r="N903" s="133" t="s">
        <v>1587</v>
      </c>
      <c r="O903" s="97"/>
    </row>
    <row r="904" spans="1:15" s="94" customFormat="1" outlineLevel="1">
      <c r="A904" s="163">
        <v>39336</v>
      </c>
      <c r="B904" s="82" t="s">
        <v>1185</v>
      </c>
      <c r="C904" s="35" t="s">
        <v>1186</v>
      </c>
      <c r="D904" s="83" t="s">
        <v>115</v>
      </c>
      <c r="E904" s="341">
        <v>320</v>
      </c>
      <c r="F904" s="83" t="s">
        <v>1</v>
      </c>
      <c r="G904" s="36">
        <v>2017</v>
      </c>
      <c r="H904" s="36" t="s">
        <v>112</v>
      </c>
      <c r="I904" s="67">
        <v>14</v>
      </c>
      <c r="J904" s="7">
        <v>340</v>
      </c>
      <c r="K904" s="5">
        <f t="shared" si="184"/>
        <v>340</v>
      </c>
      <c r="L904" s="317"/>
      <c r="M904" s="5">
        <f t="shared" si="187"/>
        <v>0</v>
      </c>
      <c r="N904" s="133" t="s">
        <v>1187</v>
      </c>
    </row>
    <row r="905" spans="1:15" s="97" customFormat="1" outlineLevel="1">
      <c r="A905" s="163">
        <v>32500</v>
      </c>
      <c r="B905" s="82" t="s">
        <v>267</v>
      </c>
      <c r="C905" s="35" t="s">
        <v>99</v>
      </c>
      <c r="D905" s="8" t="s">
        <v>115</v>
      </c>
      <c r="E905" s="341">
        <v>304</v>
      </c>
      <c r="F905" s="83" t="s">
        <v>241</v>
      </c>
      <c r="G905" s="36">
        <v>2013</v>
      </c>
      <c r="H905" s="36" t="s">
        <v>238</v>
      </c>
      <c r="I905" s="67">
        <v>20</v>
      </c>
      <c r="J905" s="7">
        <v>275</v>
      </c>
      <c r="K905" s="5">
        <f t="shared" ref="K905:K933" si="188">ROUND(J905*(1-$C$11/100),1)</f>
        <v>275</v>
      </c>
      <c r="L905" s="317"/>
      <c r="M905" s="5">
        <f t="shared" si="187"/>
        <v>0</v>
      </c>
      <c r="N905" s="133" t="s">
        <v>268</v>
      </c>
    </row>
    <row r="906" spans="1:15" s="97" customFormat="1" outlineLevel="1">
      <c r="A906" s="163">
        <v>3120</v>
      </c>
      <c r="B906" s="82" t="s">
        <v>4628</v>
      </c>
      <c r="C906" s="35" t="s">
        <v>4629</v>
      </c>
      <c r="D906" s="8" t="s">
        <v>209</v>
      </c>
      <c r="E906" s="341">
        <v>600</v>
      </c>
      <c r="F906" s="83" t="s">
        <v>75</v>
      </c>
      <c r="G906" s="36">
        <v>2016</v>
      </c>
      <c r="H906" s="36" t="s">
        <v>238</v>
      </c>
      <c r="I906" s="67">
        <v>5</v>
      </c>
      <c r="J906" s="7">
        <v>500</v>
      </c>
      <c r="K906" s="5">
        <f t="shared" si="188"/>
        <v>500</v>
      </c>
      <c r="L906" s="317"/>
      <c r="M906" s="5">
        <f t="shared" si="187"/>
        <v>0</v>
      </c>
      <c r="N906" s="133" t="s">
        <v>4630</v>
      </c>
    </row>
    <row r="907" spans="1:15" s="94" customFormat="1" outlineLevel="1">
      <c r="A907" s="163">
        <v>40123</v>
      </c>
      <c r="B907" s="82" t="s">
        <v>1319</v>
      </c>
      <c r="C907" s="35" t="s">
        <v>740</v>
      </c>
      <c r="D907" s="8" t="s">
        <v>115</v>
      </c>
      <c r="E907" s="341">
        <v>768</v>
      </c>
      <c r="F907" s="83" t="s">
        <v>248</v>
      </c>
      <c r="G907" s="36">
        <v>2018</v>
      </c>
      <c r="H907" s="36" t="s">
        <v>238</v>
      </c>
      <c r="I907" s="67">
        <v>8</v>
      </c>
      <c r="J907" s="7">
        <v>565</v>
      </c>
      <c r="K907" s="5">
        <f t="shared" si="188"/>
        <v>565</v>
      </c>
      <c r="L907" s="317"/>
      <c r="M907" s="5">
        <f t="shared" si="187"/>
        <v>0</v>
      </c>
      <c r="N907" s="133" t="s">
        <v>1320</v>
      </c>
      <c r="O907" s="3"/>
    </row>
    <row r="908" spans="1:15" s="101" customFormat="1" outlineLevel="1">
      <c r="A908" s="163">
        <v>46209</v>
      </c>
      <c r="B908" s="84" t="s">
        <v>4287</v>
      </c>
      <c r="C908" s="43" t="s">
        <v>3385</v>
      </c>
      <c r="D908" s="86" t="s">
        <v>93</v>
      </c>
      <c r="E908" s="342">
        <v>176</v>
      </c>
      <c r="F908" s="148" t="s">
        <v>0</v>
      </c>
      <c r="G908" s="44">
        <v>2025</v>
      </c>
      <c r="H908" s="44" t="s">
        <v>238</v>
      </c>
      <c r="I908" s="70">
        <v>26</v>
      </c>
      <c r="J908" s="12">
        <v>470</v>
      </c>
      <c r="K908" s="4">
        <f t="shared" si="188"/>
        <v>470</v>
      </c>
      <c r="L908" s="318"/>
      <c r="M908" s="4">
        <f t="shared" si="187"/>
        <v>0</v>
      </c>
      <c r="N908" s="136" t="s">
        <v>4288</v>
      </c>
      <c r="O908" s="97"/>
    </row>
    <row r="909" spans="1:15" s="101" customFormat="1" outlineLevel="1">
      <c r="A909" s="163">
        <v>45521</v>
      </c>
      <c r="B909" s="84" t="s">
        <v>3397</v>
      </c>
      <c r="C909" s="43" t="s">
        <v>95</v>
      </c>
      <c r="D909" s="148" t="s">
        <v>93</v>
      </c>
      <c r="E909" s="342">
        <v>64</v>
      </c>
      <c r="F909" s="148" t="s">
        <v>507</v>
      </c>
      <c r="G909" s="44">
        <v>2024</v>
      </c>
      <c r="H909" s="44" t="s">
        <v>112</v>
      </c>
      <c r="I909" s="70">
        <v>34</v>
      </c>
      <c r="J909" s="12">
        <v>240</v>
      </c>
      <c r="K909" s="4">
        <f t="shared" si="188"/>
        <v>240</v>
      </c>
      <c r="L909" s="318"/>
      <c r="M909" s="4">
        <f t="shared" si="187"/>
        <v>0</v>
      </c>
      <c r="N909" s="136" t="s">
        <v>3398</v>
      </c>
      <c r="O909" s="94"/>
    </row>
    <row r="910" spans="1:15" s="94" customFormat="1" outlineLevel="1">
      <c r="A910" s="163">
        <v>42404</v>
      </c>
      <c r="B910" s="82" t="s">
        <v>2121</v>
      </c>
      <c r="C910" s="35" t="s">
        <v>2122</v>
      </c>
      <c r="D910" s="8" t="s">
        <v>2123</v>
      </c>
      <c r="E910" s="341">
        <v>272</v>
      </c>
      <c r="F910" s="83" t="s">
        <v>1</v>
      </c>
      <c r="G910" s="36">
        <v>2020</v>
      </c>
      <c r="H910" s="36" t="s">
        <v>238</v>
      </c>
      <c r="I910" s="67">
        <v>16</v>
      </c>
      <c r="J910" s="7">
        <v>370</v>
      </c>
      <c r="K910" s="5">
        <f t="shared" si="188"/>
        <v>370</v>
      </c>
      <c r="L910" s="317"/>
      <c r="M910" s="5">
        <f t="shared" si="187"/>
        <v>0</v>
      </c>
      <c r="N910" s="133" t="s">
        <v>2124</v>
      </c>
    </row>
    <row r="911" spans="1:15" s="101" customFormat="1" outlineLevel="1">
      <c r="A911" s="163">
        <v>34773</v>
      </c>
      <c r="B911" s="18" t="s">
        <v>476</v>
      </c>
      <c r="C911" s="14" t="s">
        <v>72</v>
      </c>
      <c r="D911" s="8" t="s">
        <v>115</v>
      </c>
      <c r="E911" s="353">
        <v>236</v>
      </c>
      <c r="F911" s="191" t="s">
        <v>398</v>
      </c>
      <c r="G911" s="47">
        <v>2014</v>
      </c>
      <c r="H911" s="47" t="s">
        <v>238</v>
      </c>
      <c r="I911" s="71">
        <v>16</v>
      </c>
      <c r="J911" s="7">
        <v>290</v>
      </c>
      <c r="K911" s="5">
        <f t="shared" si="188"/>
        <v>290</v>
      </c>
      <c r="L911" s="317"/>
      <c r="M911" s="5">
        <f t="shared" si="187"/>
        <v>0</v>
      </c>
      <c r="N911" s="133" t="s">
        <v>73</v>
      </c>
    </row>
    <row r="912" spans="1:15" s="94" customFormat="1" outlineLevel="1">
      <c r="A912" s="163">
        <v>41244</v>
      </c>
      <c r="B912" s="18" t="s">
        <v>1694</v>
      </c>
      <c r="C912" s="14" t="s">
        <v>1696</v>
      </c>
      <c r="D912" s="8" t="s">
        <v>115</v>
      </c>
      <c r="E912" s="353">
        <v>32</v>
      </c>
      <c r="F912" s="191" t="s">
        <v>100</v>
      </c>
      <c r="G912" s="47">
        <v>2019</v>
      </c>
      <c r="H912" s="47" t="s">
        <v>130</v>
      </c>
      <c r="I912" s="71">
        <v>40</v>
      </c>
      <c r="J912" s="7">
        <v>60</v>
      </c>
      <c r="K912" s="5">
        <f t="shared" si="188"/>
        <v>60</v>
      </c>
      <c r="L912" s="317"/>
      <c r="M912" s="5">
        <f t="shared" si="187"/>
        <v>0</v>
      </c>
      <c r="N912" s="142" t="s">
        <v>1695</v>
      </c>
    </row>
    <row r="913" spans="1:15" outlineLevel="1">
      <c r="A913" s="163">
        <v>45561</v>
      </c>
      <c r="B913" s="18" t="s">
        <v>3454</v>
      </c>
      <c r="C913" s="14"/>
      <c r="D913" s="8" t="s">
        <v>150</v>
      </c>
      <c r="E913" s="353">
        <v>336</v>
      </c>
      <c r="F913" s="191" t="s">
        <v>3455</v>
      </c>
      <c r="G913" s="47">
        <v>2023</v>
      </c>
      <c r="H913" s="47" t="s">
        <v>238</v>
      </c>
      <c r="I913" s="71">
        <v>4</v>
      </c>
      <c r="J913" s="7">
        <v>1100</v>
      </c>
      <c r="K913" s="5">
        <f t="shared" si="188"/>
        <v>1100</v>
      </c>
      <c r="L913" s="317"/>
      <c r="M913" s="5">
        <f t="shared" si="187"/>
        <v>0</v>
      </c>
      <c r="N913" s="142" t="s">
        <v>3456</v>
      </c>
    </row>
    <row r="914" spans="1:15" outlineLevel="1">
      <c r="A914" s="163">
        <v>43746</v>
      </c>
      <c r="B914" s="18" t="s">
        <v>2491</v>
      </c>
      <c r="C914" s="14" t="s">
        <v>2492</v>
      </c>
      <c r="D914" s="8" t="s">
        <v>45</v>
      </c>
      <c r="E914" s="353">
        <v>112</v>
      </c>
      <c r="F914" s="191" t="s">
        <v>2259</v>
      </c>
      <c r="G914" s="47">
        <v>2015</v>
      </c>
      <c r="H914" s="47" t="s">
        <v>130</v>
      </c>
      <c r="I914" s="71">
        <v>32</v>
      </c>
      <c r="J914" s="7">
        <v>140</v>
      </c>
      <c r="K914" s="5">
        <f t="shared" si="188"/>
        <v>140</v>
      </c>
      <c r="L914" s="317"/>
      <c r="M914" s="5">
        <f t="shared" si="187"/>
        <v>0</v>
      </c>
      <c r="N914" s="142"/>
    </row>
    <row r="915" spans="1:15" outlineLevel="1">
      <c r="A915" s="163">
        <v>35507</v>
      </c>
      <c r="B915" s="8" t="s">
        <v>593</v>
      </c>
      <c r="C915" s="14"/>
      <c r="D915" s="8" t="s">
        <v>150</v>
      </c>
      <c r="E915" s="357">
        <v>504</v>
      </c>
      <c r="F915" s="8" t="s">
        <v>232</v>
      </c>
      <c r="G915" s="46">
        <v>2015</v>
      </c>
      <c r="H915" s="46" t="s">
        <v>238</v>
      </c>
      <c r="I915" s="67">
        <v>5</v>
      </c>
      <c r="J915" s="7">
        <v>500</v>
      </c>
      <c r="K915" s="5">
        <f t="shared" si="188"/>
        <v>500</v>
      </c>
      <c r="L915" s="316"/>
      <c r="M915" s="5">
        <f t="shared" si="187"/>
        <v>0</v>
      </c>
      <c r="N915" s="133" t="s">
        <v>594</v>
      </c>
    </row>
    <row r="916" spans="1:15" outlineLevel="1">
      <c r="A916" s="163">
        <v>43893</v>
      </c>
      <c r="B916" s="8" t="s">
        <v>2695</v>
      </c>
      <c r="C916" s="14" t="s">
        <v>2480</v>
      </c>
      <c r="D916" s="8" t="s">
        <v>115</v>
      </c>
      <c r="E916" s="357">
        <v>192</v>
      </c>
      <c r="F916" s="8" t="s">
        <v>2479</v>
      </c>
      <c r="G916" s="46">
        <v>2022</v>
      </c>
      <c r="H916" s="46" t="s">
        <v>112</v>
      </c>
      <c r="I916" s="67">
        <v>10</v>
      </c>
      <c r="J916" s="7">
        <v>500</v>
      </c>
      <c r="K916" s="5">
        <f t="shared" si="188"/>
        <v>500</v>
      </c>
      <c r="L916" s="316"/>
      <c r="M916" s="5">
        <f t="shared" si="187"/>
        <v>0</v>
      </c>
      <c r="N916" s="133" t="s">
        <v>2481</v>
      </c>
    </row>
    <row r="917" spans="1:15" outlineLevel="1">
      <c r="A917" s="163">
        <v>36737</v>
      </c>
      <c r="B917" s="8" t="s">
        <v>736</v>
      </c>
      <c r="C917" s="14" t="s">
        <v>737</v>
      </c>
      <c r="D917" s="8" t="s">
        <v>150</v>
      </c>
      <c r="E917" s="357">
        <v>192</v>
      </c>
      <c r="F917" s="8" t="s">
        <v>207</v>
      </c>
      <c r="G917" s="46">
        <v>2015</v>
      </c>
      <c r="H917" s="46" t="s">
        <v>238</v>
      </c>
      <c r="I917" s="67">
        <v>10</v>
      </c>
      <c r="J917" s="7">
        <v>270</v>
      </c>
      <c r="K917" s="5">
        <f t="shared" si="188"/>
        <v>270</v>
      </c>
      <c r="L917" s="316"/>
      <c r="M917" s="5">
        <f t="shared" si="187"/>
        <v>0</v>
      </c>
      <c r="N917" s="133" t="s">
        <v>738</v>
      </c>
    </row>
    <row r="918" spans="1:15" outlineLevel="1">
      <c r="A918" s="163">
        <v>42489</v>
      </c>
      <c r="B918" s="82" t="s">
        <v>2145</v>
      </c>
      <c r="C918" s="35" t="s">
        <v>2146</v>
      </c>
      <c r="D918" s="83" t="s">
        <v>93</v>
      </c>
      <c r="E918" s="341">
        <v>316</v>
      </c>
      <c r="F918" s="83" t="s">
        <v>468</v>
      </c>
      <c r="G918" s="36">
        <v>2020</v>
      </c>
      <c r="H918" s="36" t="s">
        <v>238</v>
      </c>
      <c r="I918" s="67">
        <v>14</v>
      </c>
      <c r="J918" s="7">
        <v>330</v>
      </c>
      <c r="K918" s="5">
        <f t="shared" si="188"/>
        <v>330</v>
      </c>
      <c r="L918" s="323"/>
      <c r="M918" s="5">
        <f t="shared" si="187"/>
        <v>0</v>
      </c>
      <c r="N918" s="133" t="s">
        <v>2147</v>
      </c>
    </row>
    <row r="919" spans="1:15" s="97" customFormat="1" outlineLevel="1">
      <c r="A919" s="163">
        <v>46181</v>
      </c>
      <c r="B919" s="84" t="s">
        <v>4207</v>
      </c>
      <c r="C919" s="43" t="s">
        <v>4208</v>
      </c>
      <c r="D919" s="148" t="s">
        <v>115</v>
      </c>
      <c r="E919" s="342">
        <v>382</v>
      </c>
      <c r="F919" s="148" t="s">
        <v>1222</v>
      </c>
      <c r="G919" s="44">
        <v>2025</v>
      </c>
      <c r="H919" s="44" t="s">
        <v>238</v>
      </c>
      <c r="I919" s="70">
        <v>10</v>
      </c>
      <c r="J919" s="12">
        <v>920</v>
      </c>
      <c r="K919" s="4">
        <f t="shared" si="188"/>
        <v>920</v>
      </c>
      <c r="L919" s="322"/>
      <c r="M919" s="4">
        <f t="shared" si="187"/>
        <v>0</v>
      </c>
      <c r="N919" s="136" t="s">
        <v>4209</v>
      </c>
    </row>
    <row r="920" spans="1:15" s="97" customFormat="1" outlineLevel="1">
      <c r="A920" s="163">
        <v>41218</v>
      </c>
      <c r="B920" s="8" t="s">
        <v>3061</v>
      </c>
      <c r="C920" s="14" t="s">
        <v>3062</v>
      </c>
      <c r="D920" s="8" t="s">
        <v>115</v>
      </c>
      <c r="E920" s="357">
        <v>592</v>
      </c>
      <c r="F920" s="8" t="s">
        <v>3063</v>
      </c>
      <c r="G920" s="46">
        <v>2023</v>
      </c>
      <c r="H920" s="46" t="s">
        <v>112</v>
      </c>
      <c r="I920" s="67">
        <v>10</v>
      </c>
      <c r="J920" s="7">
        <v>600</v>
      </c>
      <c r="K920" s="5">
        <f t="shared" si="188"/>
        <v>600</v>
      </c>
      <c r="L920" s="316"/>
      <c r="M920" s="5">
        <f t="shared" si="187"/>
        <v>0</v>
      </c>
      <c r="N920" s="133" t="s">
        <v>3064</v>
      </c>
    </row>
    <row r="921" spans="1:15" s="97" customFormat="1" outlineLevel="1">
      <c r="A921" s="163">
        <v>41854</v>
      </c>
      <c r="B921" s="82" t="s">
        <v>4861</v>
      </c>
      <c r="C921" s="35" t="s">
        <v>1903</v>
      </c>
      <c r="D921" s="83" t="s">
        <v>1533</v>
      </c>
      <c r="E921" s="341"/>
      <c r="F921" s="83" t="s">
        <v>1902</v>
      </c>
      <c r="G921" s="36">
        <v>2019</v>
      </c>
      <c r="H921" s="60" t="s">
        <v>238</v>
      </c>
      <c r="I921" s="67">
        <v>4</v>
      </c>
      <c r="J921" s="7">
        <v>1200</v>
      </c>
      <c r="K921" s="5">
        <f t="shared" ref="K921" si="189">J921</f>
        <v>1200</v>
      </c>
      <c r="L921" s="317"/>
      <c r="M921" s="5">
        <f t="shared" si="187"/>
        <v>0</v>
      </c>
      <c r="N921" s="133" t="s">
        <v>1904</v>
      </c>
    </row>
    <row r="922" spans="1:15" s="97" customFormat="1" outlineLevel="1">
      <c r="A922" s="163">
        <v>40149</v>
      </c>
      <c r="B922" s="82" t="s">
        <v>1333</v>
      </c>
      <c r="C922" s="35" t="s">
        <v>1334</v>
      </c>
      <c r="D922" s="83" t="s">
        <v>115</v>
      </c>
      <c r="E922" s="341">
        <v>192</v>
      </c>
      <c r="F922" s="83" t="s">
        <v>1335</v>
      </c>
      <c r="G922" s="36">
        <v>2018</v>
      </c>
      <c r="H922" s="36" t="s">
        <v>238</v>
      </c>
      <c r="I922" s="67">
        <v>18</v>
      </c>
      <c r="J922" s="7">
        <v>290</v>
      </c>
      <c r="K922" s="5">
        <f t="shared" si="188"/>
        <v>290</v>
      </c>
      <c r="L922" s="317"/>
      <c r="M922" s="5">
        <f t="shared" si="187"/>
        <v>0</v>
      </c>
      <c r="N922" s="133"/>
      <c r="O922" s="3"/>
    </row>
    <row r="923" spans="1:15" s="97" customFormat="1" outlineLevel="1">
      <c r="A923" s="163">
        <v>35122</v>
      </c>
      <c r="B923" s="82" t="s">
        <v>520</v>
      </c>
      <c r="C923" s="35" t="s">
        <v>13</v>
      </c>
      <c r="D923" s="83" t="s">
        <v>93</v>
      </c>
      <c r="E923" s="341">
        <v>208</v>
      </c>
      <c r="F923" s="83" t="s">
        <v>241</v>
      </c>
      <c r="G923" s="36">
        <v>2015</v>
      </c>
      <c r="H923" s="36" t="s">
        <v>238</v>
      </c>
      <c r="I923" s="67">
        <v>24</v>
      </c>
      <c r="J923" s="7">
        <v>145</v>
      </c>
      <c r="K923" s="5">
        <f t="shared" si="188"/>
        <v>145</v>
      </c>
      <c r="L923" s="317"/>
      <c r="M923" s="5">
        <f t="shared" si="187"/>
        <v>0</v>
      </c>
      <c r="N923" s="133" t="s">
        <v>521</v>
      </c>
      <c r="O923" s="3"/>
    </row>
    <row r="924" spans="1:15" outlineLevel="1">
      <c r="A924" s="163">
        <v>45115</v>
      </c>
      <c r="B924" s="82" t="s">
        <v>3868</v>
      </c>
      <c r="C924" s="35"/>
      <c r="D924" s="83" t="s">
        <v>175</v>
      </c>
      <c r="E924" s="341">
        <v>400</v>
      </c>
      <c r="F924" s="83" t="s">
        <v>272</v>
      </c>
      <c r="G924" s="36">
        <v>2023</v>
      </c>
      <c r="H924" s="36" t="s">
        <v>238</v>
      </c>
      <c r="I924" s="67">
        <v>10</v>
      </c>
      <c r="J924" s="7">
        <v>520</v>
      </c>
      <c r="K924" s="5">
        <f t="shared" si="188"/>
        <v>520</v>
      </c>
      <c r="L924" s="317"/>
      <c r="M924" s="5">
        <f t="shared" si="187"/>
        <v>0</v>
      </c>
      <c r="N924" s="133" t="s">
        <v>3869</v>
      </c>
    </row>
    <row r="925" spans="1:15" outlineLevel="1">
      <c r="A925" s="163">
        <v>44622</v>
      </c>
      <c r="B925" s="85" t="s">
        <v>2652</v>
      </c>
      <c r="C925" s="51" t="s">
        <v>1785</v>
      </c>
      <c r="D925" s="83" t="s">
        <v>93</v>
      </c>
      <c r="E925" s="358">
        <v>254</v>
      </c>
      <c r="F925" s="83" t="s">
        <v>468</v>
      </c>
      <c r="G925" s="50">
        <v>2022</v>
      </c>
      <c r="H925" s="50" t="s">
        <v>238</v>
      </c>
      <c r="I925" s="73">
        <v>16</v>
      </c>
      <c r="J925" s="7">
        <v>500</v>
      </c>
      <c r="K925" s="5">
        <f t="shared" si="188"/>
        <v>500</v>
      </c>
      <c r="L925" s="316"/>
      <c r="M925" s="5">
        <f t="shared" si="187"/>
        <v>0</v>
      </c>
      <c r="N925" s="133" t="s">
        <v>2653</v>
      </c>
    </row>
    <row r="926" spans="1:15" s="97" customFormat="1" outlineLevel="1">
      <c r="A926" s="163">
        <v>37386</v>
      </c>
      <c r="B926" s="82" t="s">
        <v>849</v>
      </c>
      <c r="C926" s="35" t="s">
        <v>573</v>
      </c>
      <c r="D926" s="83" t="s">
        <v>115</v>
      </c>
      <c r="E926" s="341">
        <v>336</v>
      </c>
      <c r="F926" s="83" t="s">
        <v>197</v>
      </c>
      <c r="G926" s="36">
        <v>2016</v>
      </c>
      <c r="H926" s="36" t="s">
        <v>238</v>
      </c>
      <c r="I926" s="67">
        <v>12</v>
      </c>
      <c r="J926" s="7">
        <v>320</v>
      </c>
      <c r="K926" s="5">
        <f t="shared" si="188"/>
        <v>320</v>
      </c>
      <c r="L926" s="317"/>
      <c r="M926" s="5">
        <f t="shared" si="187"/>
        <v>0</v>
      </c>
      <c r="N926" s="133" t="s">
        <v>850</v>
      </c>
    </row>
    <row r="927" spans="1:15" s="97" customFormat="1" outlineLevel="1">
      <c r="A927" s="163">
        <v>44087</v>
      </c>
      <c r="B927" s="82" t="s">
        <v>2554</v>
      </c>
      <c r="C927" s="35" t="s">
        <v>103</v>
      </c>
      <c r="D927" s="83" t="s">
        <v>115</v>
      </c>
      <c r="E927" s="341">
        <v>416</v>
      </c>
      <c r="F927" s="83" t="s">
        <v>2090</v>
      </c>
      <c r="G927" s="36">
        <v>2022</v>
      </c>
      <c r="H927" s="36" t="s">
        <v>238</v>
      </c>
      <c r="I927" s="67">
        <v>12</v>
      </c>
      <c r="J927" s="7">
        <v>680</v>
      </c>
      <c r="K927" s="5">
        <f t="shared" si="188"/>
        <v>680</v>
      </c>
      <c r="L927" s="317"/>
      <c r="M927" s="5">
        <f t="shared" ref="M927:M933" si="190">SUM(L927*K927)</f>
        <v>0</v>
      </c>
      <c r="N927" s="133" t="s">
        <v>2555</v>
      </c>
      <c r="O927" s="3"/>
    </row>
    <row r="928" spans="1:15" outlineLevel="1">
      <c r="A928" s="163">
        <v>43698</v>
      </c>
      <c r="B928" s="82" t="s">
        <v>2415</v>
      </c>
      <c r="C928" s="35"/>
      <c r="D928" s="83" t="s">
        <v>93</v>
      </c>
      <c r="E928" s="341">
        <v>400</v>
      </c>
      <c r="F928" s="83" t="s">
        <v>248</v>
      </c>
      <c r="G928" s="36">
        <v>2022</v>
      </c>
      <c r="H928" s="36" t="s">
        <v>238</v>
      </c>
      <c r="I928" s="67">
        <v>14</v>
      </c>
      <c r="J928" s="7">
        <v>545</v>
      </c>
      <c r="K928" s="5">
        <f t="shared" si="188"/>
        <v>545</v>
      </c>
      <c r="L928" s="317"/>
      <c r="M928" s="5">
        <f t="shared" si="190"/>
        <v>0</v>
      </c>
      <c r="N928" s="133" t="s">
        <v>2416</v>
      </c>
    </row>
    <row r="929" spans="1:15" outlineLevel="1">
      <c r="A929" s="163">
        <v>45676</v>
      </c>
      <c r="B929" s="84" t="s">
        <v>3577</v>
      </c>
      <c r="C929" s="43" t="s">
        <v>106</v>
      </c>
      <c r="D929" s="148"/>
      <c r="E929" s="342">
        <v>208</v>
      </c>
      <c r="F929" s="148" t="s">
        <v>749</v>
      </c>
      <c r="G929" s="44">
        <v>2024</v>
      </c>
      <c r="H929" s="44" t="s">
        <v>238</v>
      </c>
      <c r="I929" s="70">
        <v>12</v>
      </c>
      <c r="J929" s="12">
        <v>520</v>
      </c>
      <c r="K929" s="4">
        <f t="shared" si="188"/>
        <v>520</v>
      </c>
      <c r="L929" s="318"/>
      <c r="M929" s="4">
        <f t="shared" si="190"/>
        <v>0</v>
      </c>
      <c r="N929" s="136" t="s">
        <v>3578</v>
      </c>
    </row>
    <row r="930" spans="1:15" outlineLevel="1">
      <c r="A930" s="163">
        <v>39383</v>
      </c>
      <c r="B930" s="82" t="s">
        <v>1158</v>
      </c>
      <c r="C930" s="35"/>
      <c r="D930" s="83" t="s">
        <v>175</v>
      </c>
      <c r="E930" s="341">
        <v>160</v>
      </c>
      <c r="F930" s="83" t="s">
        <v>825</v>
      </c>
      <c r="G930" s="36">
        <v>2009</v>
      </c>
      <c r="H930" s="36" t="s">
        <v>130</v>
      </c>
      <c r="I930" s="67">
        <v>20</v>
      </c>
      <c r="J930" s="7">
        <v>200</v>
      </c>
      <c r="K930" s="5">
        <f t="shared" si="188"/>
        <v>200</v>
      </c>
      <c r="L930" s="317"/>
      <c r="M930" s="5">
        <f t="shared" si="190"/>
        <v>0</v>
      </c>
      <c r="N930" s="133"/>
    </row>
    <row r="931" spans="1:15" outlineLevel="1">
      <c r="A931" s="163">
        <v>39390</v>
      </c>
      <c r="B931" s="8" t="s">
        <v>1159</v>
      </c>
      <c r="C931" s="14" t="s">
        <v>956</v>
      </c>
      <c r="D931" s="8" t="s">
        <v>150</v>
      </c>
      <c r="E931" s="357">
        <v>384</v>
      </c>
      <c r="F931" s="8" t="s">
        <v>272</v>
      </c>
      <c r="G931" s="46">
        <v>2017</v>
      </c>
      <c r="H931" s="46" t="s">
        <v>238</v>
      </c>
      <c r="I931" s="46">
        <v>5</v>
      </c>
      <c r="J931" s="7">
        <v>450</v>
      </c>
      <c r="K931" s="5">
        <f t="shared" si="188"/>
        <v>450</v>
      </c>
      <c r="L931" s="316"/>
      <c r="M931" s="5">
        <f t="shared" si="190"/>
        <v>0</v>
      </c>
      <c r="N931" s="133" t="s">
        <v>1160</v>
      </c>
    </row>
    <row r="932" spans="1:15" outlineLevel="1">
      <c r="A932" s="163">
        <v>43485</v>
      </c>
      <c r="B932" s="8" t="s">
        <v>2516</v>
      </c>
      <c r="C932" s="14" t="s">
        <v>2517</v>
      </c>
      <c r="D932" s="83" t="s">
        <v>175</v>
      </c>
      <c r="E932" s="357">
        <v>448</v>
      </c>
      <c r="F932" s="8" t="s">
        <v>1</v>
      </c>
      <c r="G932" s="46">
        <v>2021</v>
      </c>
      <c r="H932" s="46" t="s">
        <v>238</v>
      </c>
      <c r="I932" s="46">
        <v>10</v>
      </c>
      <c r="J932" s="7">
        <v>950</v>
      </c>
      <c r="K932" s="5">
        <f t="shared" si="188"/>
        <v>950</v>
      </c>
      <c r="L932" s="316"/>
      <c r="M932" s="5">
        <f t="shared" si="190"/>
        <v>0</v>
      </c>
      <c r="N932" s="133" t="s">
        <v>2518</v>
      </c>
    </row>
    <row r="933" spans="1:15" s="97" customFormat="1" ht="15.75" outlineLevel="1" thickBot="1">
      <c r="A933" s="163">
        <v>44104</v>
      </c>
      <c r="B933" s="8" t="s">
        <v>3281</v>
      </c>
      <c r="C933" s="14" t="s">
        <v>3283</v>
      </c>
      <c r="D933" s="83" t="s">
        <v>115</v>
      </c>
      <c r="E933" s="357">
        <v>400</v>
      </c>
      <c r="F933" s="8" t="s">
        <v>1660</v>
      </c>
      <c r="G933" s="46">
        <v>2022</v>
      </c>
      <c r="H933" s="46" t="s">
        <v>112</v>
      </c>
      <c r="I933" s="46">
        <v>8</v>
      </c>
      <c r="J933" s="7">
        <v>400</v>
      </c>
      <c r="K933" s="5">
        <f t="shared" si="188"/>
        <v>400</v>
      </c>
      <c r="L933" s="316"/>
      <c r="M933" s="5">
        <f t="shared" si="190"/>
        <v>0</v>
      </c>
      <c r="N933" s="133" t="s">
        <v>3282</v>
      </c>
    </row>
    <row r="934" spans="1:15" s="94" customFormat="1" ht="16.5" outlineLevel="1" thickBot="1">
      <c r="A934" s="163"/>
      <c r="B934" s="114" t="s">
        <v>224</v>
      </c>
      <c r="C934" s="43"/>
      <c r="D934" s="148"/>
      <c r="E934" s="342"/>
      <c r="F934" s="148"/>
      <c r="G934" s="44"/>
      <c r="H934" s="44"/>
      <c r="I934" s="70"/>
      <c r="J934" s="12"/>
      <c r="K934" s="4"/>
      <c r="L934" s="318"/>
      <c r="M934" s="5"/>
      <c r="N934" s="136"/>
      <c r="O934" s="3"/>
    </row>
    <row r="935" spans="1:15" s="94" customFormat="1" outlineLevel="1">
      <c r="A935" s="163">
        <v>45303</v>
      </c>
      <c r="B935" s="82" t="s">
        <v>3131</v>
      </c>
      <c r="C935" s="35" t="s">
        <v>1093</v>
      </c>
      <c r="D935" s="83" t="s">
        <v>174</v>
      </c>
      <c r="E935" s="341">
        <v>848</v>
      </c>
      <c r="F935" s="83" t="s">
        <v>3132</v>
      </c>
      <c r="G935" s="36">
        <v>2008</v>
      </c>
      <c r="H935" s="36" t="s">
        <v>238</v>
      </c>
      <c r="I935" s="67">
        <v>4</v>
      </c>
      <c r="J935" s="7">
        <v>1970</v>
      </c>
      <c r="K935" s="5">
        <f t="shared" ref="K935:K940" si="191">ROUND(J935*(1-$C$11/100),1)</f>
        <v>1970</v>
      </c>
      <c r="L935" s="323"/>
      <c r="M935" s="5">
        <f t="shared" ref="M935:M940" si="192">SUM(L935*K935)</f>
        <v>0</v>
      </c>
      <c r="N935" s="135" t="s">
        <v>3133</v>
      </c>
      <c r="O935" s="3"/>
    </row>
    <row r="936" spans="1:15" s="101" customFormat="1" outlineLevel="1">
      <c r="A936" s="163">
        <v>43154</v>
      </c>
      <c r="B936" s="82" t="s">
        <v>2140</v>
      </c>
      <c r="C936" s="35" t="s">
        <v>1093</v>
      </c>
      <c r="D936" s="83" t="s">
        <v>115</v>
      </c>
      <c r="E936" s="341">
        <v>672</v>
      </c>
      <c r="F936" s="83" t="s">
        <v>34</v>
      </c>
      <c r="G936" s="36">
        <v>2024</v>
      </c>
      <c r="H936" s="36" t="s">
        <v>112</v>
      </c>
      <c r="I936" s="67">
        <v>12</v>
      </c>
      <c r="J936" s="7">
        <v>494</v>
      </c>
      <c r="K936" s="5">
        <f t="shared" si="191"/>
        <v>494</v>
      </c>
      <c r="L936" s="323"/>
      <c r="M936" s="5">
        <f t="shared" si="192"/>
        <v>0</v>
      </c>
      <c r="N936" s="135" t="s">
        <v>4521</v>
      </c>
      <c r="O936" s="97"/>
    </row>
    <row r="937" spans="1:15" outlineLevel="1">
      <c r="A937" s="163">
        <v>40558</v>
      </c>
      <c r="B937" s="82" t="s">
        <v>3687</v>
      </c>
      <c r="C937" s="35" t="s">
        <v>1093</v>
      </c>
      <c r="D937" s="83" t="s">
        <v>115</v>
      </c>
      <c r="E937" s="341">
        <v>800</v>
      </c>
      <c r="F937" s="83" t="s">
        <v>3688</v>
      </c>
      <c r="G937" s="36">
        <v>2024</v>
      </c>
      <c r="H937" s="36" t="s">
        <v>238</v>
      </c>
      <c r="I937" s="67">
        <v>10</v>
      </c>
      <c r="J937" s="7">
        <v>520</v>
      </c>
      <c r="K937" s="5">
        <f t="shared" si="191"/>
        <v>520</v>
      </c>
      <c r="L937" s="323"/>
      <c r="M937" s="5">
        <f t="shared" si="192"/>
        <v>0</v>
      </c>
      <c r="N937" s="135" t="s">
        <v>3689</v>
      </c>
      <c r="O937" s="97"/>
    </row>
    <row r="938" spans="1:15" outlineLevel="1">
      <c r="A938" s="163">
        <v>44209</v>
      </c>
      <c r="B938" s="82" t="s">
        <v>3297</v>
      </c>
      <c r="C938" s="35" t="s">
        <v>1093</v>
      </c>
      <c r="D938" s="83" t="s">
        <v>115</v>
      </c>
      <c r="E938" s="341">
        <v>800</v>
      </c>
      <c r="F938" s="83" t="s">
        <v>239</v>
      </c>
      <c r="G938" s="36">
        <v>2014</v>
      </c>
      <c r="H938" s="36" t="s">
        <v>112</v>
      </c>
      <c r="I938" s="67">
        <v>6</v>
      </c>
      <c r="J938" s="7">
        <v>540</v>
      </c>
      <c r="K938" s="5">
        <f t="shared" si="191"/>
        <v>540</v>
      </c>
      <c r="L938" s="323"/>
      <c r="M938" s="5">
        <f t="shared" si="192"/>
        <v>0</v>
      </c>
      <c r="N938" s="135" t="s">
        <v>3298</v>
      </c>
    </row>
    <row r="939" spans="1:15" s="97" customFormat="1" outlineLevel="1">
      <c r="A939" s="163">
        <v>42494</v>
      </c>
      <c r="B939" s="82" t="s">
        <v>2140</v>
      </c>
      <c r="C939" s="35" t="s">
        <v>2010</v>
      </c>
      <c r="D939" s="83" t="s">
        <v>175</v>
      </c>
      <c r="E939" s="341">
        <v>640</v>
      </c>
      <c r="F939" s="83" t="s">
        <v>2011</v>
      </c>
      <c r="G939" s="36">
        <v>2020</v>
      </c>
      <c r="H939" s="36" t="s">
        <v>238</v>
      </c>
      <c r="I939" s="67">
        <v>6</v>
      </c>
      <c r="J939" s="7">
        <v>380</v>
      </c>
      <c r="K939" s="5">
        <f t="shared" si="191"/>
        <v>380</v>
      </c>
      <c r="L939" s="323"/>
      <c r="M939" s="5">
        <f t="shared" si="192"/>
        <v>0</v>
      </c>
      <c r="N939" s="135" t="s">
        <v>2149</v>
      </c>
    </row>
    <row r="940" spans="1:15" ht="12.75" customHeight="1" outlineLevel="1">
      <c r="A940" s="163">
        <v>35349</v>
      </c>
      <c r="B940" s="84" t="s">
        <v>4738</v>
      </c>
      <c r="C940" s="43" t="s">
        <v>4739</v>
      </c>
      <c r="D940" s="148" t="s">
        <v>175</v>
      </c>
      <c r="E940" s="342">
        <v>320</v>
      </c>
      <c r="F940" s="148" t="s">
        <v>1754</v>
      </c>
      <c r="G940" s="44">
        <v>2025</v>
      </c>
      <c r="H940" s="44" t="s">
        <v>112</v>
      </c>
      <c r="I940" s="70">
        <v>10</v>
      </c>
      <c r="J940" s="12">
        <v>780</v>
      </c>
      <c r="K940" s="4">
        <f t="shared" si="191"/>
        <v>780</v>
      </c>
      <c r="L940" s="322"/>
      <c r="M940" s="4">
        <f t="shared" si="192"/>
        <v>0</v>
      </c>
      <c r="N940" s="137" t="s">
        <v>4740</v>
      </c>
      <c r="O940" s="97"/>
    </row>
    <row r="941" spans="1:15" s="97" customFormat="1" ht="1.5" hidden="1" customHeight="1" outlineLevel="1">
      <c r="A941" s="163"/>
      <c r="B941" s="114" t="s">
        <v>243</v>
      </c>
      <c r="C941" s="43"/>
      <c r="D941" s="148"/>
      <c r="E941" s="342"/>
      <c r="F941" s="148"/>
      <c r="G941" s="44"/>
      <c r="H941" s="44"/>
      <c r="I941" s="70"/>
      <c r="J941" s="12"/>
      <c r="K941" s="4"/>
      <c r="L941" s="318"/>
      <c r="M941" s="5"/>
      <c r="N941" s="136"/>
    </row>
    <row r="942" spans="1:15" s="97" customFormat="1" ht="10.5" hidden="1" customHeight="1" outlineLevel="1">
      <c r="A942" s="163">
        <v>39736</v>
      </c>
      <c r="B942" s="82" t="s">
        <v>987</v>
      </c>
      <c r="C942" s="35"/>
      <c r="D942" s="83" t="s">
        <v>115</v>
      </c>
      <c r="E942" s="341">
        <v>32</v>
      </c>
      <c r="F942" s="83" t="s">
        <v>22</v>
      </c>
      <c r="G942" s="36">
        <v>2022</v>
      </c>
      <c r="H942" s="36" t="s">
        <v>130</v>
      </c>
      <c r="I942" s="67">
        <v>100</v>
      </c>
      <c r="J942" s="7">
        <v>35</v>
      </c>
      <c r="K942" s="5">
        <f t="shared" ref="K942:K958" si="193">ROUND(J942*(1-$C$11/100),1)</f>
        <v>35</v>
      </c>
      <c r="L942" s="317"/>
      <c r="M942" s="5">
        <f t="shared" ref="M942:M956" si="194">SUM(L942*K942)</f>
        <v>0</v>
      </c>
      <c r="N942" s="133" t="s">
        <v>3447</v>
      </c>
    </row>
    <row r="943" spans="1:15" ht="30.75" hidden="1" customHeight="1" outlineLevel="1">
      <c r="A943" s="163">
        <v>22031</v>
      </c>
      <c r="B943" s="18" t="s">
        <v>1415</v>
      </c>
      <c r="C943" s="35" t="s">
        <v>212</v>
      </c>
      <c r="D943" s="83" t="s">
        <v>93</v>
      </c>
      <c r="E943" s="355">
        <v>32</v>
      </c>
      <c r="F943" s="116" t="s">
        <v>1401</v>
      </c>
      <c r="G943" s="40">
        <v>2014</v>
      </c>
      <c r="H943" s="47" t="s">
        <v>130</v>
      </c>
      <c r="I943" s="69">
        <v>70</v>
      </c>
      <c r="J943" s="7">
        <v>55</v>
      </c>
      <c r="K943" s="5">
        <f t="shared" si="193"/>
        <v>55</v>
      </c>
      <c r="L943" s="317"/>
      <c r="M943" s="5">
        <f t="shared" si="194"/>
        <v>0</v>
      </c>
      <c r="N943" s="68"/>
      <c r="O943" s="97"/>
    </row>
    <row r="944" spans="1:15" outlineLevel="1">
      <c r="A944" s="163">
        <v>31649</v>
      </c>
      <c r="B944" s="18" t="s">
        <v>4768</v>
      </c>
      <c r="C944" s="35"/>
      <c r="D944" s="83" t="s">
        <v>115</v>
      </c>
      <c r="E944" s="355">
        <v>32</v>
      </c>
      <c r="F944" s="116" t="s">
        <v>4177</v>
      </c>
      <c r="G944" s="40">
        <v>2023</v>
      </c>
      <c r="H944" s="47" t="s">
        <v>130</v>
      </c>
      <c r="I944" s="69">
        <v>100</v>
      </c>
      <c r="J944" s="7">
        <v>44</v>
      </c>
      <c r="K944" s="5">
        <f t="shared" si="193"/>
        <v>44</v>
      </c>
      <c r="L944" s="317"/>
      <c r="M944" s="5">
        <f t="shared" si="194"/>
        <v>0</v>
      </c>
      <c r="N944" s="68" t="s">
        <v>4769</v>
      </c>
      <c r="O944" s="97"/>
    </row>
    <row r="945" spans="1:15" s="97" customFormat="1" outlineLevel="1">
      <c r="A945" s="163">
        <v>25469</v>
      </c>
      <c r="B945" s="18" t="s">
        <v>803</v>
      </c>
      <c r="C945" s="45" t="s">
        <v>167</v>
      </c>
      <c r="D945" s="83" t="s">
        <v>45</v>
      </c>
      <c r="E945" s="353">
        <v>32</v>
      </c>
      <c r="F945" s="191" t="s">
        <v>0</v>
      </c>
      <c r="G945" s="47">
        <v>2021</v>
      </c>
      <c r="H945" s="47" t="s">
        <v>130</v>
      </c>
      <c r="I945" s="71">
        <v>50</v>
      </c>
      <c r="J945" s="7">
        <v>35</v>
      </c>
      <c r="K945" s="5">
        <f t="shared" si="193"/>
        <v>35</v>
      </c>
      <c r="L945" s="317"/>
      <c r="M945" s="5">
        <f t="shared" si="194"/>
        <v>0</v>
      </c>
      <c r="N945" s="135" t="s">
        <v>2397</v>
      </c>
    </row>
    <row r="946" spans="1:15" outlineLevel="1">
      <c r="A946" s="163">
        <v>47187</v>
      </c>
      <c r="B946" s="219" t="s">
        <v>4602</v>
      </c>
      <c r="C946" s="55" t="s">
        <v>1045</v>
      </c>
      <c r="D946" s="148" t="s">
        <v>115</v>
      </c>
      <c r="E946" s="354">
        <v>160</v>
      </c>
      <c r="F946" s="222" t="s">
        <v>749</v>
      </c>
      <c r="G946" s="220">
        <v>2025</v>
      </c>
      <c r="H946" s="220" t="s">
        <v>130</v>
      </c>
      <c r="I946" s="221">
        <v>30</v>
      </c>
      <c r="J946" s="12">
        <v>140</v>
      </c>
      <c r="K946" s="4">
        <f t="shared" si="193"/>
        <v>140</v>
      </c>
      <c r="L946" s="318"/>
      <c r="M946" s="4">
        <f t="shared" si="194"/>
        <v>0</v>
      </c>
      <c r="N946" s="137" t="s">
        <v>4603</v>
      </c>
    </row>
    <row r="947" spans="1:15" outlineLevel="1">
      <c r="A947" s="163">
        <v>44112</v>
      </c>
      <c r="B947" s="18" t="s">
        <v>2573</v>
      </c>
      <c r="C947" s="45"/>
      <c r="D947" s="116" t="s">
        <v>115</v>
      </c>
      <c r="E947" s="353">
        <v>112</v>
      </c>
      <c r="F947" s="191" t="s">
        <v>279</v>
      </c>
      <c r="G947" s="47">
        <v>2022</v>
      </c>
      <c r="H947" s="47" t="s">
        <v>130</v>
      </c>
      <c r="I947" s="71">
        <v>50</v>
      </c>
      <c r="J947" s="7">
        <v>130</v>
      </c>
      <c r="K947" s="5">
        <f t="shared" si="193"/>
        <v>130</v>
      </c>
      <c r="L947" s="316"/>
      <c r="M947" s="5">
        <f t="shared" si="194"/>
        <v>0</v>
      </c>
      <c r="N947" s="133" t="s">
        <v>2574</v>
      </c>
    </row>
    <row r="948" spans="1:15" outlineLevel="1">
      <c r="A948" s="163">
        <v>39465</v>
      </c>
      <c r="B948" s="82" t="s">
        <v>2658</v>
      </c>
      <c r="C948" s="35" t="s">
        <v>1283</v>
      </c>
      <c r="D948" s="83" t="s">
        <v>115</v>
      </c>
      <c r="E948" s="341">
        <v>128</v>
      </c>
      <c r="F948" s="83" t="s">
        <v>1131</v>
      </c>
      <c r="G948" s="36">
        <v>2017</v>
      </c>
      <c r="H948" s="36" t="s">
        <v>130</v>
      </c>
      <c r="I948" s="67">
        <v>50</v>
      </c>
      <c r="J948" s="7">
        <v>110</v>
      </c>
      <c r="K948" s="5">
        <f t="shared" si="193"/>
        <v>110</v>
      </c>
      <c r="L948" s="316"/>
      <c r="M948" s="5">
        <f t="shared" si="194"/>
        <v>0</v>
      </c>
      <c r="N948" s="68" t="s">
        <v>2659</v>
      </c>
    </row>
    <row r="949" spans="1:15" outlineLevel="1">
      <c r="A949" s="163">
        <v>42668</v>
      </c>
      <c r="B949" s="82" t="s">
        <v>2191</v>
      </c>
      <c r="C949" s="35" t="s">
        <v>121</v>
      </c>
      <c r="D949" s="83" t="s">
        <v>131</v>
      </c>
      <c r="E949" s="341">
        <v>224</v>
      </c>
      <c r="F949" s="83" t="s">
        <v>244</v>
      </c>
      <c r="G949" s="36">
        <v>2021</v>
      </c>
      <c r="H949" s="36" t="s">
        <v>130</v>
      </c>
      <c r="I949" s="67">
        <v>20</v>
      </c>
      <c r="J949" s="7">
        <v>140</v>
      </c>
      <c r="K949" s="5">
        <f t="shared" si="193"/>
        <v>140</v>
      </c>
      <c r="L949" s="316"/>
      <c r="M949" s="5">
        <f t="shared" si="194"/>
        <v>0</v>
      </c>
      <c r="N949" s="68" t="s">
        <v>2192</v>
      </c>
    </row>
    <row r="950" spans="1:15" outlineLevel="1">
      <c r="A950" s="163">
        <v>19374</v>
      </c>
      <c r="B950" s="82" t="s">
        <v>308</v>
      </c>
      <c r="C950" s="35" t="s">
        <v>354</v>
      </c>
      <c r="D950" s="83" t="s">
        <v>115</v>
      </c>
      <c r="E950" s="341">
        <v>176</v>
      </c>
      <c r="F950" s="83" t="s">
        <v>213</v>
      </c>
      <c r="G950" s="36">
        <v>2018</v>
      </c>
      <c r="H950" s="36" t="s">
        <v>130</v>
      </c>
      <c r="I950" s="67">
        <v>30</v>
      </c>
      <c r="J950" s="7">
        <v>95</v>
      </c>
      <c r="K950" s="5">
        <f t="shared" si="193"/>
        <v>95</v>
      </c>
      <c r="L950" s="317"/>
      <c r="M950" s="5">
        <f t="shared" si="194"/>
        <v>0</v>
      </c>
      <c r="N950" s="133"/>
    </row>
    <row r="951" spans="1:15" outlineLevel="1">
      <c r="A951" s="163">
        <v>39118</v>
      </c>
      <c r="B951" s="82" t="s">
        <v>1090</v>
      </c>
      <c r="C951" s="35" t="s">
        <v>51</v>
      </c>
      <c r="D951" s="116" t="s">
        <v>131</v>
      </c>
      <c r="E951" s="341">
        <v>48</v>
      </c>
      <c r="F951" s="191" t="s">
        <v>241</v>
      </c>
      <c r="G951" s="36">
        <v>2017</v>
      </c>
      <c r="H951" s="36" t="s">
        <v>130</v>
      </c>
      <c r="I951" s="67">
        <v>50</v>
      </c>
      <c r="J951" s="7">
        <v>65</v>
      </c>
      <c r="K951" s="5">
        <f t="shared" si="193"/>
        <v>65</v>
      </c>
      <c r="L951" s="317"/>
      <c r="M951" s="5">
        <f t="shared" si="194"/>
        <v>0</v>
      </c>
      <c r="N951" s="133" t="s">
        <v>1091</v>
      </c>
    </row>
    <row r="952" spans="1:15" s="97" customFormat="1" outlineLevel="1">
      <c r="A952" s="163">
        <v>39645</v>
      </c>
      <c r="B952" s="82" t="s">
        <v>2779</v>
      </c>
      <c r="C952" s="35" t="s">
        <v>51</v>
      </c>
      <c r="D952" s="116" t="s">
        <v>131</v>
      </c>
      <c r="E952" s="341">
        <v>48</v>
      </c>
      <c r="F952" s="191" t="s">
        <v>241</v>
      </c>
      <c r="G952" s="36">
        <v>2019</v>
      </c>
      <c r="H952" s="36" t="s">
        <v>130</v>
      </c>
      <c r="I952" s="67">
        <v>50</v>
      </c>
      <c r="J952" s="7">
        <v>65</v>
      </c>
      <c r="K952" s="5">
        <f>ROUND(J952*(1-$C$11/100),1)</f>
        <v>65</v>
      </c>
      <c r="L952" s="317"/>
      <c r="M952" s="5">
        <f t="shared" si="194"/>
        <v>0</v>
      </c>
      <c r="N952" s="133" t="s">
        <v>2780</v>
      </c>
    </row>
    <row r="953" spans="1:15" outlineLevel="1">
      <c r="A953" s="163">
        <v>25217</v>
      </c>
      <c r="B953" s="82" t="s">
        <v>3547</v>
      </c>
      <c r="C953" s="35" t="s">
        <v>3548</v>
      </c>
      <c r="D953" s="83" t="s">
        <v>115</v>
      </c>
      <c r="E953" s="341">
        <v>112</v>
      </c>
      <c r="F953" s="83"/>
      <c r="G953" s="36">
        <v>2020</v>
      </c>
      <c r="H953" s="36" t="s">
        <v>130</v>
      </c>
      <c r="I953" s="67">
        <v>30</v>
      </c>
      <c r="J953" s="7">
        <v>160</v>
      </c>
      <c r="K953" s="5">
        <f t="shared" si="193"/>
        <v>160</v>
      </c>
      <c r="L953" s="317"/>
      <c r="M953" s="5">
        <f t="shared" si="194"/>
        <v>0</v>
      </c>
      <c r="N953" s="135"/>
    </row>
    <row r="954" spans="1:15" outlineLevel="1">
      <c r="A954" s="163">
        <v>21425</v>
      </c>
      <c r="B954" s="219" t="s">
        <v>1451</v>
      </c>
      <c r="C954" s="55"/>
      <c r="D954" s="211" t="s">
        <v>131</v>
      </c>
      <c r="E954" s="354">
        <v>64</v>
      </c>
      <c r="F954" s="222" t="s">
        <v>248</v>
      </c>
      <c r="G954" s="220">
        <v>2024</v>
      </c>
      <c r="H954" s="220" t="s">
        <v>130</v>
      </c>
      <c r="I954" s="221">
        <v>80</v>
      </c>
      <c r="J954" s="12">
        <v>55</v>
      </c>
      <c r="K954" s="4">
        <f t="shared" si="193"/>
        <v>55</v>
      </c>
      <c r="L954" s="318"/>
      <c r="M954" s="4">
        <f t="shared" si="194"/>
        <v>0</v>
      </c>
      <c r="N954" s="136" t="s">
        <v>3720</v>
      </c>
    </row>
    <row r="955" spans="1:15" outlineLevel="1">
      <c r="A955" s="163">
        <v>20912</v>
      </c>
      <c r="B955" s="18" t="s">
        <v>3118</v>
      </c>
      <c r="C955" s="45"/>
      <c r="D955" s="83" t="s">
        <v>93</v>
      </c>
      <c r="E955" s="353">
        <v>48</v>
      </c>
      <c r="F955" s="191" t="s">
        <v>34</v>
      </c>
      <c r="G955" s="47">
        <v>2013</v>
      </c>
      <c r="H955" s="47" t="s">
        <v>130</v>
      </c>
      <c r="I955" s="71">
        <v>50</v>
      </c>
      <c r="J955" s="7">
        <v>28</v>
      </c>
      <c r="K955" s="5">
        <f t="shared" si="193"/>
        <v>28</v>
      </c>
      <c r="L955" s="317"/>
      <c r="M955" s="5">
        <f t="shared" si="194"/>
        <v>0</v>
      </c>
      <c r="N955" s="133" t="s">
        <v>3119</v>
      </c>
    </row>
    <row r="956" spans="1:15" outlineLevel="1">
      <c r="A956" s="163">
        <v>37591</v>
      </c>
      <c r="B956" s="18" t="s">
        <v>4183</v>
      </c>
      <c r="C956" s="45"/>
      <c r="D956" s="83" t="s">
        <v>117</v>
      </c>
      <c r="E956" s="353">
        <v>240</v>
      </c>
      <c r="F956" s="191" t="s">
        <v>248</v>
      </c>
      <c r="G956" s="47">
        <v>2023</v>
      </c>
      <c r="H956" s="47" t="s">
        <v>238</v>
      </c>
      <c r="I956" s="71">
        <v>36</v>
      </c>
      <c r="J956" s="7">
        <v>490</v>
      </c>
      <c r="K956" s="5">
        <f t="shared" si="193"/>
        <v>490</v>
      </c>
      <c r="L956" s="317"/>
      <c r="M956" s="5">
        <f t="shared" si="194"/>
        <v>0</v>
      </c>
      <c r="N956" s="133" t="s">
        <v>4184</v>
      </c>
    </row>
    <row r="957" spans="1:15" outlineLevel="1">
      <c r="A957" s="163">
        <v>31672</v>
      </c>
      <c r="B957" s="18" t="s">
        <v>744</v>
      </c>
      <c r="C957" s="45" t="s">
        <v>745</v>
      </c>
      <c r="D957" s="83" t="s">
        <v>93</v>
      </c>
      <c r="E957" s="353">
        <v>224</v>
      </c>
      <c r="F957" s="191" t="s">
        <v>241</v>
      </c>
      <c r="G957" s="47">
        <v>2016</v>
      </c>
      <c r="H957" s="47" t="s">
        <v>238</v>
      </c>
      <c r="I957" s="71">
        <v>24</v>
      </c>
      <c r="J957" s="7">
        <v>195</v>
      </c>
      <c r="K957" s="5">
        <f t="shared" si="193"/>
        <v>195</v>
      </c>
      <c r="L957" s="317"/>
      <c r="M957" s="5">
        <f t="shared" ref="M957:M969" si="195">SUM(L957*K957)</f>
        <v>0</v>
      </c>
      <c r="N957" s="133" t="s">
        <v>746</v>
      </c>
    </row>
    <row r="958" spans="1:15" s="97" customFormat="1" outlineLevel="1">
      <c r="A958" s="163">
        <v>12896</v>
      </c>
      <c r="B958" s="219" t="s">
        <v>4210</v>
      </c>
      <c r="C958" s="43" t="s">
        <v>165</v>
      </c>
      <c r="D958" s="148" t="s">
        <v>93</v>
      </c>
      <c r="E958" s="353">
        <v>256</v>
      </c>
      <c r="F958" s="211" t="s">
        <v>1</v>
      </c>
      <c r="G958" s="220">
        <v>2025</v>
      </c>
      <c r="H958" s="220" t="s">
        <v>130</v>
      </c>
      <c r="I958" s="221">
        <v>24</v>
      </c>
      <c r="J958" s="12">
        <v>200</v>
      </c>
      <c r="K958" s="4">
        <f t="shared" si="193"/>
        <v>200</v>
      </c>
      <c r="L958" s="318"/>
      <c r="M958" s="4">
        <f t="shared" si="195"/>
        <v>0</v>
      </c>
      <c r="N958" s="136" t="s">
        <v>4674</v>
      </c>
    </row>
    <row r="959" spans="1:15" s="94" customFormat="1" outlineLevel="1">
      <c r="A959" s="163">
        <v>47143</v>
      </c>
      <c r="B959" s="219" t="s">
        <v>4210</v>
      </c>
      <c r="C959" s="43" t="s">
        <v>165</v>
      </c>
      <c r="D959" s="148" t="s">
        <v>131</v>
      </c>
      <c r="E959" s="354">
        <v>272</v>
      </c>
      <c r="F959" s="222" t="s">
        <v>239</v>
      </c>
      <c r="G959" s="220">
        <v>2017</v>
      </c>
      <c r="H959" s="220" t="s">
        <v>238</v>
      </c>
      <c r="I959" s="221">
        <v>16</v>
      </c>
      <c r="J959" s="12">
        <v>390</v>
      </c>
      <c r="K959" s="4">
        <f t="shared" ref="K959" si="196">ROUND(J959*(1-$C$11/100),1)</f>
        <v>390</v>
      </c>
      <c r="L959" s="318"/>
      <c r="M959" s="4">
        <f t="shared" ref="M959" si="197">SUM(L959*K959)</f>
        <v>0</v>
      </c>
      <c r="N959" s="136" t="s">
        <v>4211</v>
      </c>
    </row>
    <row r="960" spans="1:15" s="97" customFormat="1" outlineLevel="1">
      <c r="A960" s="163">
        <v>33505</v>
      </c>
      <c r="B960" s="18" t="s">
        <v>891</v>
      </c>
      <c r="C960" s="35" t="s">
        <v>165</v>
      </c>
      <c r="D960" s="116" t="s">
        <v>93</v>
      </c>
      <c r="E960" s="341">
        <v>224</v>
      </c>
      <c r="F960" s="83" t="s">
        <v>306</v>
      </c>
      <c r="G960" s="36">
        <v>2025</v>
      </c>
      <c r="H960" s="36" t="s">
        <v>130</v>
      </c>
      <c r="I960" s="67">
        <v>20</v>
      </c>
      <c r="J960" s="7">
        <v>180</v>
      </c>
      <c r="K960" s="5">
        <f t="shared" ref="K960:K969" si="198">ROUND(J960*(1-$C$11/100),1)</f>
        <v>180</v>
      </c>
      <c r="L960" s="316"/>
      <c r="M960" s="5">
        <f t="shared" si="195"/>
        <v>0</v>
      </c>
      <c r="N960" s="133" t="s">
        <v>4609</v>
      </c>
      <c r="O960" s="101"/>
    </row>
    <row r="961" spans="1:15" s="97" customFormat="1" outlineLevel="1">
      <c r="A961" s="195">
        <v>15242</v>
      </c>
      <c r="B961" s="198" t="s">
        <v>517</v>
      </c>
      <c r="C961" s="205" t="s">
        <v>165</v>
      </c>
      <c r="D961" s="180" t="s">
        <v>175</v>
      </c>
      <c r="E961" s="366">
        <v>144</v>
      </c>
      <c r="F961" s="180" t="s">
        <v>252</v>
      </c>
      <c r="G961" s="178">
        <v>2023</v>
      </c>
      <c r="H961" s="178" t="s">
        <v>130</v>
      </c>
      <c r="I961" s="181">
        <v>20</v>
      </c>
      <c r="J961" s="182">
        <v>200</v>
      </c>
      <c r="K961" s="179">
        <f t="shared" si="198"/>
        <v>200</v>
      </c>
      <c r="L961" s="317"/>
      <c r="M961" s="5">
        <f t="shared" si="195"/>
        <v>0</v>
      </c>
      <c r="N961" s="202" t="s">
        <v>2484</v>
      </c>
      <c r="O961" s="101"/>
    </row>
    <row r="962" spans="1:15" s="97" customFormat="1" outlineLevel="1">
      <c r="A962" s="195">
        <v>16494</v>
      </c>
      <c r="B962" s="278" t="s">
        <v>4680</v>
      </c>
      <c r="C962" s="411"/>
      <c r="D962" s="413" t="s">
        <v>131</v>
      </c>
      <c r="E962" s="412">
        <v>64</v>
      </c>
      <c r="F962" s="413" t="s">
        <v>2741</v>
      </c>
      <c r="G962" s="414">
        <v>2024</v>
      </c>
      <c r="H962" s="414" t="s">
        <v>130</v>
      </c>
      <c r="I962" s="415">
        <v>50</v>
      </c>
      <c r="J962" s="416">
        <v>70</v>
      </c>
      <c r="K962" s="268">
        <f t="shared" si="198"/>
        <v>70</v>
      </c>
      <c r="L962" s="318"/>
      <c r="M962" s="4">
        <f t="shared" si="195"/>
        <v>0</v>
      </c>
      <c r="N962" s="269" t="s">
        <v>4681</v>
      </c>
      <c r="O962" s="101"/>
    </row>
    <row r="963" spans="1:15" s="97" customFormat="1" outlineLevel="1">
      <c r="A963" s="195">
        <v>24422</v>
      </c>
      <c r="B963" s="278" t="s">
        <v>4405</v>
      </c>
      <c r="C963" s="411"/>
      <c r="D963" s="413" t="s">
        <v>131</v>
      </c>
      <c r="E963" s="412">
        <v>80</v>
      </c>
      <c r="F963" s="413" t="s">
        <v>241</v>
      </c>
      <c r="G963" s="414">
        <v>2025</v>
      </c>
      <c r="H963" s="414" t="s">
        <v>130</v>
      </c>
      <c r="I963" s="415">
        <v>60</v>
      </c>
      <c r="J963" s="416">
        <v>85</v>
      </c>
      <c r="K963" s="268">
        <f t="shared" si="198"/>
        <v>85</v>
      </c>
      <c r="L963" s="318"/>
      <c r="M963" s="4">
        <f t="shared" si="195"/>
        <v>0</v>
      </c>
      <c r="N963" s="269" t="s">
        <v>4406</v>
      </c>
    </row>
    <row r="964" spans="1:15" s="94" customFormat="1" outlineLevel="1">
      <c r="A964" s="195">
        <v>37355</v>
      </c>
      <c r="B964" s="278" t="s">
        <v>4089</v>
      </c>
      <c r="C964" s="411" t="s">
        <v>760</v>
      </c>
      <c r="D964" s="211" t="s">
        <v>93</v>
      </c>
      <c r="E964" s="412">
        <v>112</v>
      </c>
      <c r="F964" s="413" t="s">
        <v>306</v>
      </c>
      <c r="G964" s="414">
        <v>2025</v>
      </c>
      <c r="H964" s="414" t="s">
        <v>130</v>
      </c>
      <c r="I964" s="415">
        <v>50</v>
      </c>
      <c r="J964" s="416">
        <v>90</v>
      </c>
      <c r="K964" s="268">
        <f t="shared" si="198"/>
        <v>90</v>
      </c>
      <c r="L964" s="318"/>
      <c r="M964" s="4">
        <f t="shared" si="195"/>
        <v>0</v>
      </c>
      <c r="N964" s="269" t="s">
        <v>4090</v>
      </c>
      <c r="O964" s="3"/>
    </row>
    <row r="965" spans="1:15" s="94" customFormat="1" outlineLevel="1">
      <c r="A965" s="163">
        <v>4163</v>
      </c>
      <c r="B965" s="86" t="s">
        <v>3769</v>
      </c>
      <c r="C965" s="54"/>
      <c r="D965" s="211" t="s">
        <v>93</v>
      </c>
      <c r="E965" s="362">
        <v>96</v>
      </c>
      <c r="F965" s="86" t="s">
        <v>483</v>
      </c>
      <c r="G965" s="49">
        <v>2025</v>
      </c>
      <c r="H965" s="49" t="s">
        <v>130</v>
      </c>
      <c r="I965" s="70">
        <v>50</v>
      </c>
      <c r="J965" s="12">
        <v>85</v>
      </c>
      <c r="K965" s="4">
        <f t="shared" si="198"/>
        <v>85</v>
      </c>
      <c r="L965" s="322"/>
      <c r="M965" s="4">
        <f t="shared" si="195"/>
        <v>0</v>
      </c>
      <c r="N965" s="32" t="s">
        <v>3770</v>
      </c>
    </row>
    <row r="966" spans="1:15" s="98" customFormat="1" outlineLevel="1">
      <c r="A966" s="163">
        <v>42666</v>
      </c>
      <c r="B966" s="18" t="s">
        <v>1653</v>
      </c>
      <c r="C966" s="45" t="s">
        <v>1655</v>
      </c>
      <c r="D966" s="116" t="s">
        <v>175</v>
      </c>
      <c r="E966" s="353">
        <v>528</v>
      </c>
      <c r="F966" s="191" t="s">
        <v>249</v>
      </c>
      <c r="G966" s="47">
        <v>2019</v>
      </c>
      <c r="H966" s="47" t="s">
        <v>130</v>
      </c>
      <c r="I966" s="71">
        <v>6</v>
      </c>
      <c r="J966" s="7">
        <v>270</v>
      </c>
      <c r="K966" s="5">
        <f t="shared" si="198"/>
        <v>270</v>
      </c>
      <c r="L966" s="323"/>
      <c r="M966" s="5">
        <f t="shared" si="195"/>
        <v>0</v>
      </c>
      <c r="N966" s="133" t="s">
        <v>1654</v>
      </c>
    </row>
    <row r="967" spans="1:15" s="98" customFormat="1" outlineLevel="1">
      <c r="A967" s="163">
        <v>40248</v>
      </c>
      <c r="B967" s="82" t="s">
        <v>1370</v>
      </c>
      <c r="C967" s="35" t="s">
        <v>1371</v>
      </c>
      <c r="D967" s="83" t="s">
        <v>115</v>
      </c>
      <c r="E967" s="341">
        <v>80</v>
      </c>
      <c r="F967" s="83" t="s">
        <v>265</v>
      </c>
      <c r="G967" s="36">
        <v>2022</v>
      </c>
      <c r="H967" s="36" t="s">
        <v>130</v>
      </c>
      <c r="I967" s="67">
        <v>50</v>
      </c>
      <c r="J967" s="7">
        <v>135</v>
      </c>
      <c r="K967" s="5">
        <f t="shared" si="198"/>
        <v>135</v>
      </c>
      <c r="L967" s="317"/>
      <c r="M967" s="5">
        <f t="shared" si="195"/>
        <v>0</v>
      </c>
      <c r="N967" s="133" t="s">
        <v>2934</v>
      </c>
    </row>
    <row r="968" spans="1:15" outlineLevel="1">
      <c r="A968" s="163">
        <v>39154</v>
      </c>
      <c r="B968" s="82" t="s">
        <v>4417</v>
      </c>
      <c r="C968" s="35"/>
      <c r="D968" s="83" t="s">
        <v>115</v>
      </c>
      <c r="E968" s="341">
        <v>48</v>
      </c>
      <c r="F968" s="83" t="s">
        <v>279</v>
      </c>
      <c r="G968" s="36">
        <v>2017</v>
      </c>
      <c r="H968" s="36" t="s">
        <v>130</v>
      </c>
      <c r="I968" s="67">
        <v>25</v>
      </c>
      <c r="J968" s="7">
        <v>95</v>
      </c>
      <c r="K968" s="5">
        <f t="shared" ref="K968" si="199">ROUND(J968*(1-$C$11/100),1)</f>
        <v>95</v>
      </c>
      <c r="L968" s="317"/>
      <c r="M968" s="5">
        <f t="shared" ref="M968" si="200">SUM(L968*K968)</f>
        <v>0</v>
      </c>
      <c r="N968" s="133" t="s">
        <v>4418</v>
      </c>
      <c r="O968" s="98"/>
    </row>
    <row r="969" spans="1:15" ht="15.75" outlineLevel="1" thickBot="1">
      <c r="A969" s="163">
        <v>39153</v>
      </c>
      <c r="B969" s="82" t="s">
        <v>1329</v>
      </c>
      <c r="C969" s="35"/>
      <c r="D969" s="83" t="s">
        <v>115</v>
      </c>
      <c r="E969" s="341">
        <v>64</v>
      </c>
      <c r="F969" s="83" t="s">
        <v>279</v>
      </c>
      <c r="G969" s="36">
        <v>2017</v>
      </c>
      <c r="H969" s="36" t="s">
        <v>130</v>
      </c>
      <c r="I969" s="67">
        <v>25</v>
      </c>
      <c r="J969" s="7">
        <v>105</v>
      </c>
      <c r="K969" s="5">
        <f t="shared" si="198"/>
        <v>105</v>
      </c>
      <c r="L969" s="317"/>
      <c r="M969" s="5">
        <f t="shared" si="195"/>
        <v>0</v>
      </c>
      <c r="N969" s="133" t="s">
        <v>1330</v>
      </c>
    </row>
    <row r="970" spans="1:15" ht="16.5" outlineLevel="1" thickBot="1">
      <c r="A970" s="163"/>
      <c r="B970" s="118" t="s">
        <v>47</v>
      </c>
      <c r="C970" s="43"/>
      <c r="D970" s="148"/>
      <c r="E970" s="342"/>
      <c r="F970" s="148"/>
      <c r="G970" s="44"/>
      <c r="H970" s="44"/>
      <c r="I970" s="70"/>
      <c r="J970" s="12"/>
      <c r="K970" s="4"/>
      <c r="L970" s="318"/>
      <c r="M970" s="5"/>
      <c r="N970" s="136"/>
    </row>
    <row r="971" spans="1:15" outlineLevel="1">
      <c r="A971" s="163">
        <v>44130</v>
      </c>
      <c r="B971" s="18" t="s">
        <v>1420</v>
      </c>
      <c r="C971" s="45"/>
      <c r="D971" s="116" t="s">
        <v>131</v>
      </c>
      <c r="E971" s="353">
        <v>288</v>
      </c>
      <c r="F971" s="8" t="s">
        <v>239</v>
      </c>
      <c r="G971" s="47">
        <v>2022</v>
      </c>
      <c r="H971" s="47" t="s">
        <v>130</v>
      </c>
      <c r="I971" s="71">
        <v>12</v>
      </c>
      <c r="J971" s="7">
        <v>310</v>
      </c>
      <c r="K971" s="5">
        <f>ROUND(J971*(1-$C$11/100),1)</f>
        <v>310</v>
      </c>
      <c r="L971" s="317"/>
      <c r="M971" s="5">
        <f>SUM(L971*K971)</f>
        <v>0</v>
      </c>
      <c r="N971" s="133" t="s">
        <v>2588</v>
      </c>
    </row>
    <row r="972" spans="1:15" ht="15.75" outlineLevel="1" thickBot="1">
      <c r="A972" s="163">
        <v>31742</v>
      </c>
      <c r="B972" s="8" t="s">
        <v>298</v>
      </c>
      <c r="C972" s="35" t="s">
        <v>3</v>
      </c>
      <c r="D972" s="8" t="s">
        <v>242</v>
      </c>
      <c r="E972" s="357">
        <v>80</v>
      </c>
      <c r="F972" s="8" t="s">
        <v>2</v>
      </c>
      <c r="G972" s="46">
        <v>2013</v>
      </c>
      <c r="H972" s="46" t="s">
        <v>238</v>
      </c>
      <c r="I972" s="67">
        <v>10</v>
      </c>
      <c r="J972" s="7">
        <v>340</v>
      </c>
      <c r="K972" s="5">
        <f>ROUND(J972*(1-$C$11/100),1)</f>
        <v>340</v>
      </c>
      <c r="L972" s="317"/>
      <c r="M972" s="5">
        <f>SUM(L972*K972)</f>
        <v>0</v>
      </c>
      <c r="N972" s="133" t="s">
        <v>4</v>
      </c>
    </row>
    <row r="973" spans="1:15" ht="17.25" outlineLevel="1" thickTop="1" thickBot="1">
      <c r="A973" s="167"/>
      <c r="B973" s="123" t="s">
        <v>80</v>
      </c>
      <c r="C973" s="251"/>
      <c r="D973" s="252"/>
      <c r="E973" s="367"/>
      <c r="F973" s="252"/>
      <c r="G973" s="253"/>
      <c r="H973" s="253"/>
      <c r="I973" s="253"/>
      <c r="J973" s="12"/>
      <c r="K973" s="4"/>
      <c r="L973" s="332"/>
      <c r="M973" s="5"/>
      <c r="N973" s="254"/>
    </row>
    <row r="974" spans="1:15" ht="15.75" outlineLevel="1" thickTop="1">
      <c r="A974" s="163">
        <v>15642</v>
      </c>
      <c r="B974" s="84" t="s">
        <v>4122</v>
      </c>
      <c r="C974" s="43" t="s">
        <v>2679</v>
      </c>
      <c r="D974" s="148" t="s">
        <v>115</v>
      </c>
      <c r="E974" s="342">
        <v>128</v>
      </c>
      <c r="F974" s="148" t="s">
        <v>100</v>
      </c>
      <c r="G974" s="44">
        <v>2025</v>
      </c>
      <c r="H974" s="44" t="s">
        <v>130</v>
      </c>
      <c r="I974" s="70">
        <v>30</v>
      </c>
      <c r="J974" s="12">
        <v>155</v>
      </c>
      <c r="K974" s="12">
        <f>ROUND(J974*(1-$C$11/100),1)</f>
        <v>155</v>
      </c>
      <c r="L974" s="318"/>
      <c r="M974" s="12">
        <f>ROUND(L974*(1-$C$11/100),1)</f>
        <v>0</v>
      </c>
      <c r="N974" s="137" t="s">
        <v>4123</v>
      </c>
    </row>
    <row r="975" spans="1:15" outlineLevel="1">
      <c r="A975" s="163">
        <v>13352</v>
      </c>
      <c r="B975" s="84" t="s">
        <v>4220</v>
      </c>
      <c r="C975" s="43" t="s">
        <v>4221</v>
      </c>
      <c r="D975" s="148" t="s">
        <v>115</v>
      </c>
      <c r="E975" s="342">
        <v>160</v>
      </c>
      <c r="F975" s="148" t="s">
        <v>34</v>
      </c>
      <c r="G975" s="44">
        <v>2025</v>
      </c>
      <c r="H975" s="44" t="s">
        <v>130</v>
      </c>
      <c r="I975" s="70">
        <v>30</v>
      </c>
      <c r="J975" s="12">
        <v>250</v>
      </c>
      <c r="K975" s="12">
        <f>ROUND(J975*(1-$C$11/100),1)</f>
        <v>250</v>
      </c>
      <c r="L975" s="318"/>
      <c r="M975" s="12">
        <f>ROUND(L975*(1-$C$11/100),1)</f>
        <v>0</v>
      </c>
      <c r="N975" s="137" t="s">
        <v>4222</v>
      </c>
    </row>
    <row r="976" spans="1:15" outlineLevel="1">
      <c r="A976" s="163">
        <v>40250</v>
      </c>
      <c r="B976" s="82" t="s">
        <v>1385</v>
      </c>
      <c r="C976" s="35" t="s">
        <v>818</v>
      </c>
      <c r="D976" s="83" t="s">
        <v>93</v>
      </c>
      <c r="E976" s="341">
        <v>64</v>
      </c>
      <c r="F976" s="83" t="s">
        <v>507</v>
      </c>
      <c r="G976" s="36">
        <v>2018</v>
      </c>
      <c r="H976" s="36" t="s">
        <v>130</v>
      </c>
      <c r="I976" s="67">
        <v>80</v>
      </c>
      <c r="J976" s="7">
        <v>60</v>
      </c>
      <c r="K976" s="5">
        <f t="shared" ref="K976" si="201">ROUND(J976*(1-$C$11/100),1)</f>
        <v>60</v>
      </c>
      <c r="L976" s="317"/>
      <c r="M976" s="5">
        <f t="shared" ref="M976" si="202">SUM(L976*K976)</f>
        <v>0</v>
      </c>
      <c r="N976" s="135" t="s">
        <v>1377</v>
      </c>
    </row>
    <row r="977" spans="1:15" s="97" customFormat="1" outlineLevel="1">
      <c r="A977" s="163">
        <v>46113</v>
      </c>
      <c r="B977" s="84" t="s">
        <v>4134</v>
      </c>
      <c r="C977" s="43" t="s">
        <v>1116</v>
      </c>
      <c r="D977" s="148" t="s">
        <v>93</v>
      </c>
      <c r="E977" s="342">
        <v>400</v>
      </c>
      <c r="F977" s="148" t="s">
        <v>248</v>
      </c>
      <c r="G977" s="44">
        <v>2024</v>
      </c>
      <c r="H977" s="44" t="s">
        <v>238</v>
      </c>
      <c r="I977" s="70">
        <v>12</v>
      </c>
      <c r="J977" s="12">
        <v>805</v>
      </c>
      <c r="K977" s="12">
        <f>ROUND(J977*(1-$C$11/100),1)</f>
        <v>805</v>
      </c>
      <c r="L977" s="318"/>
      <c r="M977" s="5">
        <f>SUM(L977*K977)</f>
        <v>0</v>
      </c>
      <c r="N977" s="137" t="s">
        <v>4135</v>
      </c>
    </row>
    <row r="978" spans="1:15" outlineLevel="1">
      <c r="A978" s="163">
        <v>15646</v>
      </c>
      <c r="B978" s="84" t="s">
        <v>4120</v>
      </c>
      <c r="C978" s="43" t="s">
        <v>2679</v>
      </c>
      <c r="D978" s="148" t="s">
        <v>115</v>
      </c>
      <c r="E978" s="342">
        <v>160</v>
      </c>
      <c r="F978" s="148" t="s">
        <v>100</v>
      </c>
      <c r="G978" s="44">
        <v>2025</v>
      </c>
      <c r="H978" s="44" t="s">
        <v>130</v>
      </c>
      <c r="I978" s="70">
        <v>30</v>
      </c>
      <c r="J978" s="12">
        <v>170</v>
      </c>
      <c r="K978" s="12">
        <f>ROUND(J978*(1-$C$11/100),1)</f>
        <v>170</v>
      </c>
      <c r="L978" s="318"/>
      <c r="M978" s="5">
        <f>SUM(L978*K978)</f>
        <v>0</v>
      </c>
      <c r="N978" s="137" t="s">
        <v>4121</v>
      </c>
    </row>
    <row r="979" spans="1:15" ht="15.75" outlineLevel="1" thickBot="1">
      <c r="A979" s="161">
        <v>40010</v>
      </c>
      <c r="B979" s="18" t="s">
        <v>1287</v>
      </c>
      <c r="C979" s="45" t="s">
        <v>818</v>
      </c>
      <c r="D979" s="116" t="s">
        <v>115</v>
      </c>
      <c r="E979" s="353">
        <v>160</v>
      </c>
      <c r="F979" s="191" t="s">
        <v>239</v>
      </c>
      <c r="G979" s="47">
        <v>2018</v>
      </c>
      <c r="H979" s="47" t="s">
        <v>130</v>
      </c>
      <c r="I979" s="71">
        <v>30</v>
      </c>
      <c r="J979" s="7">
        <v>180</v>
      </c>
      <c r="K979" s="7">
        <f>ROUND(J979*(1-$C$11/100),1)</f>
        <v>180</v>
      </c>
      <c r="L979" s="316"/>
      <c r="M979" s="5">
        <f>SUM(L979*K979)</f>
        <v>0</v>
      </c>
      <c r="N979" s="135"/>
    </row>
    <row r="980" spans="1:15" ht="17.25" outlineLevel="1" thickTop="1" thickBot="1">
      <c r="A980" s="168"/>
      <c r="B980" s="124" t="s">
        <v>231</v>
      </c>
      <c r="C980" s="43"/>
      <c r="D980" s="148"/>
      <c r="E980" s="342"/>
      <c r="F980" s="148"/>
      <c r="G980" s="44"/>
      <c r="H980" s="44"/>
      <c r="I980" s="70"/>
      <c r="J980" s="12"/>
      <c r="K980" s="4"/>
      <c r="L980" s="318"/>
      <c r="M980" s="5"/>
      <c r="N980" s="136"/>
    </row>
    <row r="981" spans="1:15" ht="15.75" outlineLevel="1" thickTop="1">
      <c r="A981" s="163">
        <v>37315</v>
      </c>
      <c r="B981" s="83" t="s">
        <v>822</v>
      </c>
      <c r="C981" s="35"/>
      <c r="D981" s="83" t="s">
        <v>93</v>
      </c>
      <c r="E981" s="341">
        <v>96</v>
      </c>
      <c r="F981" s="83" t="s">
        <v>507</v>
      </c>
      <c r="G981" s="36">
        <v>2019</v>
      </c>
      <c r="H981" s="36" t="s">
        <v>130</v>
      </c>
      <c r="I981" s="67">
        <v>50</v>
      </c>
      <c r="J981" s="7">
        <v>80</v>
      </c>
      <c r="K981" s="5">
        <f t="shared" ref="K981:K1023" si="203">ROUND(J981*(1-$C$11/100),1)</f>
        <v>80</v>
      </c>
      <c r="L981" s="317"/>
      <c r="M981" s="5">
        <f t="shared" ref="M981:M1012" si="204">SUM(L981*K981)</f>
        <v>0</v>
      </c>
      <c r="N981" s="135" t="s">
        <v>1916</v>
      </c>
    </row>
    <row r="982" spans="1:15" outlineLevel="1">
      <c r="A982" s="163">
        <v>39182</v>
      </c>
      <c r="B982" s="83" t="s">
        <v>4010</v>
      </c>
      <c r="C982" s="35"/>
      <c r="D982" s="83" t="s">
        <v>4156</v>
      </c>
      <c r="E982" s="341">
        <v>48</v>
      </c>
      <c r="F982" s="83" t="s">
        <v>34</v>
      </c>
      <c r="G982" s="36">
        <v>2024</v>
      </c>
      <c r="H982" s="36" t="s">
        <v>130</v>
      </c>
      <c r="I982" s="67">
        <v>100</v>
      </c>
      <c r="J982" s="7">
        <v>53</v>
      </c>
      <c r="K982" s="5">
        <f t="shared" si="203"/>
        <v>53</v>
      </c>
      <c r="L982" s="317"/>
      <c r="M982" s="5">
        <f t="shared" si="204"/>
        <v>0</v>
      </c>
      <c r="N982" s="135" t="s">
        <v>4157</v>
      </c>
    </row>
    <row r="983" spans="1:15" ht="14.25" customHeight="1" outlineLevel="1">
      <c r="A983" s="163">
        <v>26436</v>
      </c>
      <c r="B983" s="83" t="s">
        <v>4463</v>
      </c>
      <c r="C983" s="35"/>
      <c r="D983" s="83" t="s">
        <v>209</v>
      </c>
      <c r="E983" s="341">
        <v>24</v>
      </c>
      <c r="F983" s="83" t="s">
        <v>240</v>
      </c>
      <c r="G983" s="36">
        <v>2025</v>
      </c>
      <c r="H983" s="36" t="s">
        <v>130</v>
      </c>
      <c r="I983" s="67">
        <v>50</v>
      </c>
      <c r="J983" s="7">
        <v>50</v>
      </c>
      <c r="K983" s="5">
        <f t="shared" si="203"/>
        <v>50</v>
      </c>
      <c r="L983" s="317"/>
      <c r="M983" s="5">
        <f t="shared" si="204"/>
        <v>0</v>
      </c>
      <c r="N983" s="135" t="s">
        <v>4464</v>
      </c>
    </row>
    <row r="984" spans="1:15" s="97" customFormat="1" ht="14.25" customHeight="1" outlineLevel="1">
      <c r="A984" s="163">
        <v>22280</v>
      </c>
      <c r="B984" s="83" t="s">
        <v>2907</v>
      </c>
      <c r="C984" s="35"/>
      <c r="D984" s="83" t="s">
        <v>131</v>
      </c>
      <c r="E984" s="341">
        <v>80</v>
      </c>
      <c r="F984" s="83" t="s">
        <v>2741</v>
      </c>
      <c r="G984" s="36">
        <v>2023</v>
      </c>
      <c r="H984" s="36" t="s">
        <v>130</v>
      </c>
      <c r="I984" s="67">
        <v>50</v>
      </c>
      <c r="J984" s="7">
        <v>75</v>
      </c>
      <c r="K984" s="5">
        <f t="shared" si="203"/>
        <v>75</v>
      </c>
      <c r="L984" s="317"/>
      <c r="M984" s="5">
        <f t="shared" si="204"/>
        <v>0</v>
      </c>
      <c r="N984" s="135" t="s">
        <v>2908</v>
      </c>
    </row>
    <row r="985" spans="1:15" outlineLevel="1">
      <c r="A985" s="163">
        <v>47475</v>
      </c>
      <c r="B985" s="148" t="s">
        <v>4708</v>
      </c>
      <c r="C985" s="43" t="s">
        <v>1113</v>
      </c>
      <c r="D985" s="148" t="s">
        <v>93</v>
      </c>
      <c r="E985" s="342">
        <v>224</v>
      </c>
      <c r="F985" s="148" t="s">
        <v>2443</v>
      </c>
      <c r="G985" s="44">
        <v>2023</v>
      </c>
      <c r="H985" s="44" t="s">
        <v>238</v>
      </c>
      <c r="I985" s="70">
        <v>24</v>
      </c>
      <c r="J985" s="12">
        <v>690</v>
      </c>
      <c r="K985" s="4">
        <f t="shared" si="203"/>
        <v>690</v>
      </c>
      <c r="L985" s="318"/>
      <c r="M985" s="4">
        <f t="shared" si="204"/>
        <v>0</v>
      </c>
      <c r="N985" s="137" t="s">
        <v>4709</v>
      </c>
    </row>
    <row r="986" spans="1:15" s="97" customFormat="1" outlineLevel="1">
      <c r="A986" s="163">
        <v>41941</v>
      </c>
      <c r="B986" s="83" t="s">
        <v>1956</v>
      </c>
      <c r="C986" s="83" t="s">
        <v>289</v>
      </c>
      <c r="D986" s="83"/>
      <c r="E986" s="341">
        <v>144</v>
      </c>
      <c r="F986" s="83" t="s">
        <v>1957</v>
      </c>
      <c r="G986" s="36">
        <v>2019</v>
      </c>
      <c r="H986" s="36" t="s">
        <v>130</v>
      </c>
      <c r="I986" s="67">
        <v>20</v>
      </c>
      <c r="J986" s="7">
        <v>130</v>
      </c>
      <c r="K986" s="5">
        <f t="shared" si="203"/>
        <v>130</v>
      </c>
      <c r="L986" s="317"/>
      <c r="M986" s="5">
        <f t="shared" si="204"/>
        <v>0</v>
      </c>
      <c r="N986" s="135" t="s">
        <v>1958</v>
      </c>
    </row>
    <row r="987" spans="1:15" outlineLevel="1">
      <c r="A987" s="163">
        <v>452</v>
      </c>
      <c r="B987" s="148" t="s">
        <v>4111</v>
      </c>
      <c r="C987" s="148"/>
      <c r="D987" s="148"/>
      <c r="E987" s="342">
        <v>96</v>
      </c>
      <c r="F987" s="148" t="s">
        <v>2741</v>
      </c>
      <c r="G987" s="44">
        <v>2025</v>
      </c>
      <c r="H987" s="44" t="s">
        <v>130</v>
      </c>
      <c r="I987" s="70">
        <v>50</v>
      </c>
      <c r="J987" s="12">
        <v>235</v>
      </c>
      <c r="K987" s="4">
        <f t="shared" si="203"/>
        <v>235</v>
      </c>
      <c r="L987" s="318"/>
      <c r="M987" s="4">
        <f t="shared" si="204"/>
        <v>0</v>
      </c>
      <c r="N987" s="137" t="s">
        <v>4112</v>
      </c>
      <c r="O987" s="97"/>
    </row>
    <row r="988" spans="1:15" s="255" customFormat="1">
      <c r="A988" s="163">
        <v>29956</v>
      </c>
      <c r="B988" s="83" t="s">
        <v>2298</v>
      </c>
      <c r="C988" s="35"/>
      <c r="D988" s="83" t="s">
        <v>140</v>
      </c>
      <c r="E988" s="341">
        <v>496</v>
      </c>
      <c r="F988" s="83" t="s">
        <v>1086</v>
      </c>
      <c r="G988" s="36">
        <v>2008</v>
      </c>
      <c r="H988" s="36" t="s">
        <v>238</v>
      </c>
      <c r="I988" s="67">
        <v>28</v>
      </c>
      <c r="J988" s="7">
        <v>320</v>
      </c>
      <c r="K988" s="5">
        <f t="shared" si="203"/>
        <v>320</v>
      </c>
      <c r="L988" s="317"/>
      <c r="M988" s="5">
        <f t="shared" si="204"/>
        <v>0</v>
      </c>
      <c r="N988" s="135"/>
      <c r="O988" s="3"/>
    </row>
    <row r="989" spans="1:15" s="255" customFormat="1">
      <c r="A989" s="163">
        <v>42332</v>
      </c>
      <c r="B989" s="83" t="s">
        <v>2092</v>
      </c>
      <c r="C989" s="35"/>
      <c r="D989" s="116" t="s">
        <v>175</v>
      </c>
      <c r="E989" s="341">
        <v>360</v>
      </c>
      <c r="F989" s="83" t="s">
        <v>1727</v>
      </c>
      <c r="G989" s="36">
        <v>2020</v>
      </c>
      <c r="H989" s="36" t="s">
        <v>238</v>
      </c>
      <c r="I989" s="67">
        <v>10</v>
      </c>
      <c r="J989" s="7">
        <v>750</v>
      </c>
      <c r="K989" s="5">
        <f t="shared" si="203"/>
        <v>750</v>
      </c>
      <c r="L989" s="317"/>
      <c r="M989" s="5">
        <f t="shared" si="204"/>
        <v>0</v>
      </c>
      <c r="N989" s="135" t="s">
        <v>2093</v>
      </c>
      <c r="O989" s="3"/>
    </row>
    <row r="990" spans="1:15" outlineLevel="1">
      <c r="A990" s="163">
        <v>23113</v>
      </c>
      <c r="B990" s="83" t="s">
        <v>3159</v>
      </c>
      <c r="C990" s="35"/>
      <c r="D990" s="83" t="s">
        <v>117</v>
      </c>
      <c r="E990" s="341">
        <v>48</v>
      </c>
      <c r="F990" s="83" t="s">
        <v>241</v>
      </c>
      <c r="G990" s="36">
        <v>2024</v>
      </c>
      <c r="H990" s="36" t="s">
        <v>130</v>
      </c>
      <c r="I990" s="67">
        <v>50</v>
      </c>
      <c r="J990" s="7">
        <v>95</v>
      </c>
      <c r="K990" s="5">
        <f t="shared" si="203"/>
        <v>95</v>
      </c>
      <c r="L990" s="317"/>
      <c r="M990" s="5">
        <f t="shared" si="204"/>
        <v>0</v>
      </c>
      <c r="N990" s="135" t="s">
        <v>3160</v>
      </c>
    </row>
    <row r="991" spans="1:15" outlineLevel="1">
      <c r="A991" s="163">
        <v>37743</v>
      </c>
      <c r="B991" s="83" t="s">
        <v>2451</v>
      </c>
      <c r="C991" s="35"/>
      <c r="D991" s="83" t="s">
        <v>115</v>
      </c>
      <c r="E991" s="341">
        <v>32</v>
      </c>
      <c r="F991" s="83" t="s">
        <v>507</v>
      </c>
      <c r="G991" s="36">
        <v>2020</v>
      </c>
      <c r="H991" s="36" t="s">
        <v>130</v>
      </c>
      <c r="I991" s="67">
        <v>80</v>
      </c>
      <c r="J991" s="7">
        <v>65</v>
      </c>
      <c r="K991" s="5">
        <f t="shared" si="203"/>
        <v>65</v>
      </c>
      <c r="L991" s="317"/>
      <c r="M991" s="5">
        <f t="shared" si="204"/>
        <v>0</v>
      </c>
      <c r="N991" s="135" t="s">
        <v>2452</v>
      </c>
    </row>
    <row r="992" spans="1:15" s="97" customFormat="1" outlineLevel="1">
      <c r="A992" s="163">
        <v>42302</v>
      </c>
      <c r="B992" s="83" t="s">
        <v>3520</v>
      </c>
      <c r="C992" s="35"/>
      <c r="D992" s="83" t="s">
        <v>209</v>
      </c>
      <c r="E992" s="341">
        <v>48</v>
      </c>
      <c r="F992" s="83" t="s">
        <v>3521</v>
      </c>
      <c r="G992" s="36">
        <v>2023</v>
      </c>
      <c r="H992" s="36" t="s">
        <v>130</v>
      </c>
      <c r="I992" s="67">
        <v>100</v>
      </c>
      <c r="J992" s="7">
        <v>100</v>
      </c>
      <c r="K992" s="5">
        <f t="shared" si="203"/>
        <v>100</v>
      </c>
      <c r="L992" s="317"/>
      <c r="M992" s="5">
        <f t="shared" si="204"/>
        <v>0</v>
      </c>
      <c r="N992" s="135"/>
    </row>
    <row r="993" spans="1:14" s="97" customFormat="1" outlineLevel="1">
      <c r="A993" s="163">
        <v>28559</v>
      </c>
      <c r="B993" s="83" t="s">
        <v>2471</v>
      </c>
      <c r="C993" s="35"/>
      <c r="D993" s="83" t="s">
        <v>247</v>
      </c>
      <c r="E993" s="341">
        <v>416</v>
      </c>
      <c r="F993" s="83" t="s">
        <v>507</v>
      </c>
      <c r="G993" s="36">
        <v>2022</v>
      </c>
      <c r="H993" s="36" t="s">
        <v>238</v>
      </c>
      <c r="I993" s="67">
        <v>8</v>
      </c>
      <c r="J993" s="7">
        <v>550</v>
      </c>
      <c r="K993" s="5">
        <f t="shared" si="203"/>
        <v>550</v>
      </c>
      <c r="L993" s="317"/>
      <c r="M993" s="5">
        <f t="shared" si="204"/>
        <v>0</v>
      </c>
      <c r="N993" s="135" t="s">
        <v>2472</v>
      </c>
    </row>
    <row r="994" spans="1:14">
      <c r="A994" s="163">
        <v>44817</v>
      </c>
      <c r="B994" s="83" t="s">
        <v>3537</v>
      </c>
      <c r="C994" s="35"/>
      <c r="D994" s="83" t="s">
        <v>93</v>
      </c>
      <c r="E994" s="341">
        <v>545</v>
      </c>
      <c r="F994" s="83" t="s">
        <v>1727</v>
      </c>
      <c r="G994" s="36">
        <v>2023</v>
      </c>
      <c r="H994" s="36" t="s">
        <v>238</v>
      </c>
      <c r="I994" s="67">
        <v>10</v>
      </c>
      <c r="J994" s="7">
        <v>750</v>
      </c>
      <c r="K994" s="5">
        <f t="shared" si="203"/>
        <v>750</v>
      </c>
      <c r="L994" s="317"/>
      <c r="M994" s="5">
        <f t="shared" si="204"/>
        <v>0</v>
      </c>
      <c r="N994" s="135" t="s">
        <v>3538</v>
      </c>
    </row>
    <row r="995" spans="1:14">
      <c r="A995" s="163">
        <v>45304</v>
      </c>
      <c r="B995" s="87" t="s">
        <v>3134</v>
      </c>
      <c r="C995" s="39"/>
      <c r="D995" s="116" t="s">
        <v>117</v>
      </c>
      <c r="E995" s="355">
        <v>96</v>
      </c>
      <c r="F995" s="83" t="s">
        <v>3135</v>
      </c>
      <c r="G995" s="40">
        <v>1996</v>
      </c>
      <c r="H995" s="40" t="s">
        <v>130</v>
      </c>
      <c r="I995" s="40">
        <v>40</v>
      </c>
      <c r="J995" s="7">
        <v>85</v>
      </c>
      <c r="K995" s="5">
        <f t="shared" si="203"/>
        <v>85</v>
      </c>
      <c r="L995" s="316"/>
      <c r="M995" s="5">
        <f t="shared" si="204"/>
        <v>0</v>
      </c>
      <c r="N995" s="135" t="s">
        <v>3136</v>
      </c>
    </row>
    <row r="996" spans="1:14">
      <c r="A996" s="163">
        <v>37900</v>
      </c>
      <c r="B996" s="87" t="s">
        <v>367</v>
      </c>
      <c r="C996" s="39"/>
      <c r="D996" s="83" t="s">
        <v>93</v>
      </c>
      <c r="E996" s="355">
        <v>64</v>
      </c>
      <c r="F996" s="83" t="s">
        <v>306</v>
      </c>
      <c r="G996" s="40">
        <v>2025</v>
      </c>
      <c r="H996" s="40" t="s">
        <v>130</v>
      </c>
      <c r="I996" s="40">
        <v>50</v>
      </c>
      <c r="J996" s="7">
        <v>70</v>
      </c>
      <c r="K996" s="5">
        <f t="shared" si="203"/>
        <v>70</v>
      </c>
      <c r="L996" s="316"/>
      <c r="M996" s="5">
        <f t="shared" si="204"/>
        <v>0</v>
      </c>
      <c r="N996" s="135" t="s">
        <v>4088</v>
      </c>
    </row>
    <row r="997" spans="1:14">
      <c r="A997" s="163">
        <v>39283</v>
      </c>
      <c r="B997" s="82" t="s">
        <v>2525</v>
      </c>
      <c r="C997" s="35"/>
      <c r="D997" s="83" t="s">
        <v>131</v>
      </c>
      <c r="E997" s="341">
        <v>96</v>
      </c>
      <c r="F997" s="83" t="s">
        <v>483</v>
      </c>
      <c r="G997" s="36">
        <v>2023</v>
      </c>
      <c r="H997" s="36" t="s">
        <v>130</v>
      </c>
      <c r="I997" s="67">
        <v>50</v>
      </c>
      <c r="J997" s="7">
        <v>85</v>
      </c>
      <c r="K997" s="5">
        <f t="shared" si="203"/>
        <v>85</v>
      </c>
      <c r="L997" s="317"/>
      <c r="M997" s="5">
        <f t="shared" si="204"/>
        <v>0</v>
      </c>
      <c r="N997" s="133" t="s">
        <v>2526</v>
      </c>
    </row>
    <row r="998" spans="1:14" ht="18.600000000000001" customHeight="1" outlineLevel="1">
      <c r="A998" s="163">
        <v>44833</v>
      </c>
      <c r="B998" s="82" t="s">
        <v>2750</v>
      </c>
      <c r="C998" s="35"/>
      <c r="D998" s="83" t="s">
        <v>93</v>
      </c>
      <c r="E998" s="341">
        <v>64</v>
      </c>
      <c r="F998" s="83" t="s">
        <v>507</v>
      </c>
      <c r="G998" s="36">
        <v>2023</v>
      </c>
      <c r="H998" s="36" t="s">
        <v>130</v>
      </c>
      <c r="I998" s="67">
        <v>50</v>
      </c>
      <c r="J998" s="7">
        <v>80</v>
      </c>
      <c r="K998" s="5">
        <f t="shared" si="203"/>
        <v>80</v>
      </c>
      <c r="L998" s="317"/>
      <c r="M998" s="5">
        <f t="shared" si="204"/>
        <v>0</v>
      </c>
      <c r="N998" s="133" t="s">
        <v>2751</v>
      </c>
    </row>
    <row r="999" spans="1:14" ht="15.75" customHeight="1" outlineLevel="1">
      <c r="A999" s="163">
        <v>34014</v>
      </c>
      <c r="B999" s="82" t="s">
        <v>2101</v>
      </c>
      <c r="C999" s="35"/>
      <c r="D999" s="83" t="s">
        <v>93</v>
      </c>
      <c r="E999" s="341">
        <v>96</v>
      </c>
      <c r="F999" s="83" t="s">
        <v>2102</v>
      </c>
      <c r="G999" s="36">
        <v>2015</v>
      </c>
      <c r="H999" s="36" t="s">
        <v>130</v>
      </c>
      <c r="I999" s="67">
        <v>50</v>
      </c>
      <c r="J999" s="7">
        <v>95</v>
      </c>
      <c r="K999" s="5">
        <f t="shared" si="203"/>
        <v>95</v>
      </c>
      <c r="L999" s="317"/>
      <c r="M999" s="5">
        <f t="shared" si="204"/>
        <v>0</v>
      </c>
      <c r="N999" s="133" t="s">
        <v>2103</v>
      </c>
    </row>
    <row r="1000" spans="1:14" ht="15.75" customHeight="1" outlineLevel="1">
      <c r="A1000" s="163">
        <v>45699</v>
      </c>
      <c r="B1000" s="84" t="s">
        <v>3644</v>
      </c>
      <c r="C1000" s="43" t="s">
        <v>338</v>
      </c>
      <c r="D1000" s="148" t="s">
        <v>115</v>
      </c>
      <c r="E1000" s="342">
        <v>96</v>
      </c>
      <c r="F1000" s="148" t="s">
        <v>749</v>
      </c>
      <c r="G1000" s="44">
        <v>2024</v>
      </c>
      <c r="H1000" s="44" t="s">
        <v>130</v>
      </c>
      <c r="I1000" s="70">
        <v>40</v>
      </c>
      <c r="J1000" s="12">
        <v>110</v>
      </c>
      <c r="K1000" s="4">
        <f t="shared" si="203"/>
        <v>110</v>
      </c>
      <c r="L1000" s="318"/>
      <c r="M1000" s="4">
        <f t="shared" si="204"/>
        <v>0</v>
      </c>
      <c r="N1000" s="136" t="s">
        <v>3645</v>
      </c>
    </row>
    <row r="1001" spans="1:14" ht="15.75" customHeight="1" outlineLevel="1">
      <c r="A1001" s="163">
        <v>46189</v>
      </c>
      <c r="B1001" s="84" t="s">
        <v>4223</v>
      </c>
      <c r="C1001" s="43"/>
      <c r="D1001" s="148" t="s">
        <v>304</v>
      </c>
      <c r="E1001" s="342">
        <v>384</v>
      </c>
      <c r="F1001" s="148" t="s">
        <v>34</v>
      </c>
      <c r="G1001" s="44">
        <v>2025</v>
      </c>
      <c r="H1001" s="44" t="s">
        <v>112</v>
      </c>
      <c r="I1001" s="70">
        <v>20</v>
      </c>
      <c r="J1001" s="12">
        <v>473</v>
      </c>
      <c r="K1001" s="4">
        <f t="shared" si="203"/>
        <v>473</v>
      </c>
      <c r="L1001" s="318"/>
      <c r="M1001" s="4">
        <f t="shared" si="204"/>
        <v>0</v>
      </c>
      <c r="N1001" s="136" t="s">
        <v>4224</v>
      </c>
    </row>
    <row r="1002" spans="1:14" ht="15.75" customHeight="1" outlineLevel="1">
      <c r="A1002" s="163">
        <v>45118</v>
      </c>
      <c r="B1002" s="82" t="s">
        <v>2700</v>
      </c>
      <c r="C1002" s="35"/>
      <c r="D1002" s="83" t="s">
        <v>93</v>
      </c>
      <c r="E1002" s="341">
        <v>704</v>
      </c>
      <c r="F1002" s="83" t="s">
        <v>2443</v>
      </c>
      <c r="G1002" s="36">
        <v>2023</v>
      </c>
      <c r="H1002" s="36" t="s">
        <v>238</v>
      </c>
      <c r="I1002" s="67">
        <v>8</v>
      </c>
      <c r="J1002" s="7">
        <v>950</v>
      </c>
      <c r="K1002" s="5">
        <f t="shared" si="203"/>
        <v>950</v>
      </c>
      <c r="L1002" s="317"/>
      <c r="M1002" s="5">
        <f t="shared" si="204"/>
        <v>0</v>
      </c>
      <c r="N1002" s="133" t="s">
        <v>2977</v>
      </c>
    </row>
    <row r="1003" spans="1:14" ht="15.75" customHeight="1" outlineLevel="1">
      <c r="A1003" s="163">
        <v>13622</v>
      </c>
      <c r="B1003" s="82" t="s">
        <v>2969</v>
      </c>
      <c r="C1003" s="35"/>
      <c r="D1003" s="83" t="s">
        <v>131</v>
      </c>
      <c r="E1003" s="341">
        <v>352</v>
      </c>
      <c r="F1003" s="83" t="s">
        <v>2741</v>
      </c>
      <c r="G1003" s="36">
        <v>2025</v>
      </c>
      <c r="H1003" s="36" t="s">
        <v>238</v>
      </c>
      <c r="I1003" s="67">
        <v>16</v>
      </c>
      <c r="J1003" s="7">
        <v>480</v>
      </c>
      <c r="K1003" s="5">
        <f t="shared" si="203"/>
        <v>480</v>
      </c>
      <c r="L1003" s="317"/>
      <c r="M1003" s="5">
        <f t="shared" si="204"/>
        <v>0</v>
      </c>
      <c r="N1003" s="133" t="s">
        <v>2970</v>
      </c>
    </row>
    <row r="1004" spans="1:14" ht="15.75" customHeight="1" outlineLevel="1">
      <c r="A1004" s="163">
        <v>33334</v>
      </c>
      <c r="B1004" s="82" t="s">
        <v>4540</v>
      </c>
      <c r="C1004" s="35"/>
      <c r="D1004" s="83" t="s">
        <v>146</v>
      </c>
      <c r="E1004" s="341">
        <v>224</v>
      </c>
      <c r="F1004" s="83" t="s">
        <v>3509</v>
      </c>
      <c r="G1004" s="36">
        <v>2023</v>
      </c>
      <c r="H1004" s="36" t="s">
        <v>238</v>
      </c>
      <c r="I1004" s="67">
        <v>40</v>
      </c>
      <c r="J1004" s="7">
        <v>280</v>
      </c>
      <c r="K1004" s="5">
        <f t="shared" si="203"/>
        <v>280</v>
      </c>
      <c r="L1004" s="317"/>
      <c r="M1004" s="5">
        <f t="shared" si="204"/>
        <v>0</v>
      </c>
      <c r="N1004" s="133" t="s">
        <v>4541</v>
      </c>
    </row>
    <row r="1005" spans="1:14" outlineLevel="1">
      <c r="A1005" s="163">
        <v>44607</v>
      </c>
      <c r="B1005" s="82" t="s">
        <v>4403</v>
      </c>
      <c r="C1005" s="35"/>
      <c r="D1005" s="83" t="s">
        <v>304</v>
      </c>
      <c r="E1005" s="341">
        <v>46</v>
      </c>
      <c r="F1005" s="83" t="s">
        <v>248</v>
      </c>
      <c r="G1005" s="36">
        <v>2024</v>
      </c>
      <c r="H1005" s="36" t="s">
        <v>130</v>
      </c>
      <c r="I1005" s="67">
        <v>200</v>
      </c>
      <c r="J1005" s="7">
        <v>70</v>
      </c>
      <c r="K1005" s="5">
        <f t="shared" si="203"/>
        <v>70</v>
      </c>
      <c r="L1005" s="317"/>
      <c r="M1005" s="5">
        <f t="shared" si="204"/>
        <v>0</v>
      </c>
      <c r="N1005" s="133" t="s">
        <v>4404</v>
      </c>
    </row>
    <row r="1006" spans="1:14" s="97" customFormat="1" outlineLevel="1">
      <c r="A1006" s="163">
        <v>44713</v>
      </c>
      <c r="B1006" s="82" t="s">
        <v>2700</v>
      </c>
      <c r="C1006" s="35"/>
      <c r="D1006" s="83" t="s">
        <v>93</v>
      </c>
      <c r="E1006" s="341">
        <v>704</v>
      </c>
      <c r="F1006" s="83" t="s">
        <v>1222</v>
      </c>
      <c r="G1006" s="36">
        <v>2022</v>
      </c>
      <c r="H1006" s="36" t="s">
        <v>238</v>
      </c>
      <c r="I1006" s="67">
        <v>8</v>
      </c>
      <c r="J1006" s="7">
        <v>585</v>
      </c>
      <c r="K1006" s="5">
        <f t="shared" si="203"/>
        <v>585</v>
      </c>
      <c r="L1006" s="317"/>
      <c r="M1006" s="5">
        <f t="shared" si="204"/>
        <v>0</v>
      </c>
      <c r="N1006" s="133" t="s">
        <v>2701</v>
      </c>
    </row>
    <row r="1007" spans="1:14" s="97" customFormat="1" outlineLevel="1">
      <c r="A1007" s="163">
        <v>42923</v>
      </c>
      <c r="B1007" s="84" t="s">
        <v>4607</v>
      </c>
      <c r="C1007" s="43"/>
      <c r="D1007" s="148" t="s">
        <v>93</v>
      </c>
      <c r="E1007" s="342">
        <v>448</v>
      </c>
      <c r="F1007" s="148" t="s">
        <v>1463</v>
      </c>
      <c r="G1007" s="44">
        <v>2025</v>
      </c>
      <c r="H1007" s="44" t="s">
        <v>238</v>
      </c>
      <c r="I1007" s="70">
        <v>12</v>
      </c>
      <c r="J1007" s="12">
        <v>790</v>
      </c>
      <c r="K1007" s="4">
        <f t="shared" si="203"/>
        <v>790</v>
      </c>
      <c r="L1007" s="318"/>
      <c r="M1007" s="4">
        <f t="shared" si="204"/>
        <v>0</v>
      </c>
      <c r="N1007" s="136" t="s">
        <v>4608</v>
      </c>
    </row>
    <row r="1008" spans="1:14" outlineLevel="1">
      <c r="A1008" s="163">
        <v>47470</v>
      </c>
      <c r="B1008" s="84" t="s">
        <v>4699</v>
      </c>
      <c r="C1008" s="43"/>
      <c r="D1008" s="148" t="s">
        <v>93</v>
      </c>
      <c r="E1008" s="342">
        <v>64</v>
      </c>
      <c r="F1008" s="148" t="s">
        <v>4656</v>
      </c>
      <c r="G1008" s="44">
        <v>2022</v>
      </c>
      <c r="H1008" s="44" t="s">
        <v>130</v>
      </c>
      <c r="I1008" s="70">
        <v>40</v>
      </c>
      <c r="J1008" s="12">
        <v>110</v>
      </c>
      <c r="K1008" s="4">
        <f t="shared" si="203"/>
        <v>110</v>
      </c>
      <c r="L1008" s="318"/>
      <c r="M1008" s="4">
        <f t="shared" si="204"/>
        <v>0</v>
      </c>
      <c r="N1008" s="136"/>
    </row>
    <row r="1009" spans="1:14" ht="15.75" customHeight="1" outlineLevel="1">
      <c r="A1009" s="163">
        <v>12321</v>
      </c>
      <c r="B1009" s="82" t="s">
        <v>4592</v>
      </c>
      <c r="C1009" s="35" t="s">
        <v>1150</v>
      </c>
      <c r="D1009" s="83" t="s">
        <v>93</v>
      </c>
      <c r="E1009" s="341">
        <v>32</v>
      </c>
      <c r="F1009" s="83" t="s">
        <v>344</v>
      </c>
      <c r="G1009" s="36">
        <v>2024</v>
      </c>
      <c r="H1009" s="36" t="s">
        <v>130</v>
      </c>
      <c r="I1009" s="67">
        <v>100</v>
      </c>
      <c r="J1009" s="7">
        <v>100</v>
      </c>
      <c r="K1009" s="5">
        <f t="shared" si="203"/>
        <v>100</v>
      </c>
      <c r="L1009" s="317"/>
      <c r="M1009" s="5">
        <f t="shared" si="204"/>
        <v>0</v>
      </c>
      <c r="N1009" s="133" t="s">
        <v>4593</v>
      </c>
    </row>
    <row r="1010" spans="1:14" s="97" customFormat="1" ht="15.75" customHeight="1" outlineLevel="1">
      <c r="A1010" s="163">
        <v>40905</v>
      </c>
      <c r="B1010" s="82" t="s">
        <v>2434</v>
      </c>
      <c r="C1010" s="35"/>
      <c r="D1010" s="83" t="s">
        <v>131</v>
      </c>
      <c r="E1010" s="341">
        <v>112</v>
      </c>
      <c r="F1010" s="83" t="s">
        <v>483</v>
      </c>
      <c r="G1010" s="36">
        <v>2023</v>
      </c>
      <c r="H1010" s="36" t="s">
        <v>130</v>
      </c>
      <c r="I1010" s="67">
        <v>50</v>
      </c>
      <c r="J1010" s="7">
        <v>95</v>
      </c>
      <c r="K1010" s="5">
        <f t="shared" si="203"/>
        <v>95</v>
      </c>
      <c r="L1010" s="317"/>
      <c r="M1010" s="5">
        <f t="shared" si="204"/>
        <v>0</v>
      </c>
      <c r="N1010" s="133" t="s">
        <v>2435</v>
      </c>
    </row>
    <row r="1011" spans="1:14" outlineLevel="1">
      <c r="A1011" s="163">
        <v>11168</v>
      </c>
      <c r="B1011" s="84" t="s">
        <v>4457</v>
      </c>
      <c r="C1011" s="43" t="s">
        <v>2777</v>
      </c>
      <c r="D1011" s="148" t="s">
        <v>131</v>
      </c>
      <c r="E1011" s="342">
        <v>704</v>
      </c>
      <c r="F1011" s="148" t="s">
        <v>4458</v>
      </c>
      <c r="G1011" s="44">
        <v>2025</v>
      </c>
      <c r="H1011" s="44" t="s">
        <v>238</v>
      </c>
      <c r="I1011" s="70">
        <v>8</v>
      </c>
      <c r="J1011" s="12">
        <v>690</v>
      </c>
      <c r="K1011" s="4">
        <f t="shared" si="203"/>
        <v>690</v>
      </c>
      <c r="L1011" s="318"/>
      <c r="M1011" s="4">
        <f t="shared" si="204"/>
        <v>0</v>
      </c>
      <c r="N1011" s="136" t="s">
        <v>4459</v>
      </c>
    </row>
    <row r="1012" spans="1:14" outlineLevel="1">
      <c r="A1012" s="163">
        <v>43372</v>
      </c>
      <c r="B1012" s="82" t="s">
        <v>2531</v>
      </c>
      <c r="C1012" s="35"/>
      <c r="D1012" s="83" t="s">
        <v>131</v>
      </c>
      <c r="E1012" s="341">
        <v>160</v>
      </c>
      <c r="F1012" s="83" t="s">
        <v>483</v>
      </c>
      <c r="G1012" s="36">
        <v>2022</v>
      </c>
      <c r="H1012" s="36" t="s">
        <v>130</v>
      </c>
      <c r="I1012" s="36">
        <v>36</v>
      </c>
      <c r="J1012" s="7">
        <v>200</v>
      </c>
      <c r="K1012" s="5">
        <f t="shared" si="203"/>
        <v>200</v>
      </c>
      <c r="L1012" s="316"/>
      <c r="M1012" s="5">
        <f t="shared" si="204"/>
        <v>0</v>
      </c>
      <c r="N1012" s="133" t="s">
        <v>2532</v>
      </c>
    </row>
    <row r="1013" spans="1:14" outlineLevel="1">
      <c r="A1013" s="163">
        <v>43277</v>
      </c>
      <c r="B1013" s="18" t="s">
        <v>2313</v>
      </c>
      <c r="C1013" s="45"/>
      <c r="D1013" s="116" t="s">
        <v>93</v>
      </c>
      <c r="E1013" s="353">
        <v>176</v>
      </c>
      <c r="F1013" s="191" t="s">
        <v>749</v>
      </c>
      <c r="G1013" s="47">
        <v>2023</v>
      </c>
      <c r="H1013" s="47" t="s">
        <v>130</v>
      </c>
      <c r="I1013" s="71">
        <v>30</v>
      </c>
      <c r="J1013" s="7">
        <v>100</v>
      </c>
      <c r="K1013" s="5">
        <f t="shared" si="203"/>
        <v>100</v>
      </c>
      <c r="L1013" s="316"/>
      <c r="M1013" s="5">
        <f t="shared" ref="M1013:M1053" si="205">SUM(L1013*K1013)</f>
        <v>0</v>
      </c>
      <c r="N1013" s="133" t="s">
        <v>2314</v>
      </c>
    </row>
    <row r="1014" spans="1:14" outlineLevel="1">
      <c r="A1014" s="163">
        <v>43278</v>
      </c>
      <c r="B1014" s="18" t="s">
        <v>2315</v>
      </c>
      <c r="C1014" s="45"/>
      <c r="D1014" s="116" t="s">
        <v>93</v>
      </c>
      <c r="E1014" s="353">
        <v>128</v>
      </c>
      <c r="F1014" s="191" t="s">
        <v>749</v>
      </c>
      <c r="G1014" s="47">
        <v>2021</v>
      </c>
      <c r="H1014" s="47" t="s">
        <v>130</v>
      </c>
      <c r="I1014" s="71">
        <v>50</v>
      </c>
      <c r="J1014" s="7">
        <v>72</v>
      </c>
      <c r="K1014" s="5">
        <f t="shared" si="203"/>
        <v>72</v>
      </c>
      <c r="L1014" s="316"/>
      <c r="M1014" s="5">
        <f t="shared" si="205"/>
        <v>0</v>
      </c>
      <c r="N1014" s="133" t="s">
        <v>2316</v>
      </c>
    </row>
    <row r="1015" spans="1:14" outlineLevel="1">
      <c r="A1015" s="163">
        <v>41016</v>
      </c>
      <c r="B1015" s="83" t="s">
        <v>785</v>
      </c>
      <c r="C1015" s="35"/>
      <c r="D1015" s="83" t="s">
        <v>131</v>
      </c>
      <c r="E1015" s="341">
        <v>496</v>
      </c>
      <c r="F1015" s="83" t="s">
        <v>749</v>
      </c>
      <c r="G1015" s="36">
        <v>2019</v>
      </c>
      <c r="H1015" s="36" t="s">
        <v>238</v>
      </c>
      <c r="I1015" s="67">
        <v>12</v>
      </c>
      <c r="J1015" s="7">
        <v>680</v>
      </c>
      <c r="K1015" s="5">
        <f t="shared" si="203"/>
        <v>680</v>
      </c>
      <c r="L1015" s="317"/>
      <c r="M1015" s="5">
        <f t="shared" si="205"/>
        <v>0</v>
      </c>
      <c r="N1015" s="135" t="s">
        <v>2269</v>
      </c>
    </row>
    <row r="1016" spans="1:14" outlineLevel="1">
      <c r="A1016" s="163">
        <v>31415</v>
      </c>
      <c r="B1016" s="148" t="s">
        <v>3551</v>
      </c>
      <c r="C1016" s="43"/>
      <c r="D1016" s="148" t="s">
        <v>93</v>
      </c>
      <c r="E1016" s="342">
        <v>480</v>
      </c>
      <c r="F1016" s="148" t="s">
        <v>34</v>
      </c>
      <c r="G1016" s="44">
        <v>2024</v>
      </c>
      <c r="H1016" s="44" t="s">
        <v>238</v>
      </c>
      <c r="I1016" s="70">
        <v>12</v>
      </c>
      <c r="J1016" s="12">
        <v>599</v>
      </c>
      <c r="K1016" s="4">
        <f t="shared" si="203"/>
        <v>599</v>
      </c>
      <c r="L1016" s="318"/>
      <c r="M1016" s="4">
        <f t="shared" si="205"/>
        <v>0</v>
      </c>
      <c r="N1016" s="137" t="s">
        <v>4522</v>
      </c>
    </row>
    <row r="1017" spans="1:14" outlineLevel="1">
      <c r="A1017" s="163">
        <v>34975</v>
      </c>
      <c r="B1017" s="83" t="s">
        <v>4419</v>
      </c>
      <c r="C1017" s="35"/>
      <c r="D1017" s="83" t="s">
        <v>4420</v>
      </c>
      <c r="E1017" s="341">
        <v>112</v>
      </c>
      <c r="F1017" s="83" t="s">
        <v>1183</v>
      </c>
      <c r="G1017" s="36">
        <v>2024</v>
      </c>
      <c r="H1017" s="36" t="s">
        <v>130</v>
      </c>
      <c r="I1017" s="67">
        <v>40</v>
      </c>
      <c r="J1017" s="7">
        <v>162</v>
      </c>
      <c r="K1017" s="5">
        <f t="shared" si="203"/>
        <v>162</v>
      </c>
      <c r="L1017" s="317"/>
      <c r="M1017" s="5">
        <f t="shared" si="205"/>
        <v>0</v>
      </c>
      <c r="N1017" s="135" t="s">
        <v>4421</v>
      </c>
    </row>
    <row r="1018" spans="1:14" outlineLevel="1">
      <c r="A1018" s="163">
        <v>35519</v>
      </c>
      <c r="B1018" s="83" t="s">
        <v>4215</v>
      </c>
      <c r="C1018" s="35"/>
      <c r="D1018" s="83" t="s">
        <v>45</v>
      </c>
      <c r="E1018" s="341">
        <v>192</v>
      </c>
      <c r="F1018" s="83" t="s">
        <v>153</v>
      </c>
      <c r="G1018" s="36">
        <v>2024</v>
      </c>
      <c r="H1018" s="36" t="s">
        <v>130</v>
      </c>
      <c r="I1018" s="67">
        <v>20</v>
      </c>
      <c r="J1018" s="7">
        <v>120</v>
      </c>
      <c r="K1018" s="5">
        <f t="shared" si="203"/>
        <v>120</v>
      </c>
      <c r="L1018" s="317"/>
      <c r="M1018" s="5">
        <f t="shared" si="205"/>
        <v>0</v>
      </c>
      <c r="N1018" s="135" t="s">
        <v>4216</v>
      </c>
    </row>
    <row r="1019" spans="1:14" outlineLevel="1">
      <c r="A1019" s="163">
        <v>34637</v>
      </c>
      <c r="B1019" s="18" t="s">
        <v>287</v>
      </c>
      <c r="C1019" s="35"/>
      <c r="D1019" s="83" t="s">
        <v>175</v>
      </c>
      <c r="E1019" s="341">
        <v>208</v>
      </c>
      <c r="F1019" s="83" t="s">
        <v>507</v>
      </c>
      <c r="G1019" s="36">
        <v>2024</v>
      </c>
      <c r="H1019" s="36" t="s">
        <v>130</v>
      </c>
      <c r="I1019" s="67">
        <v>30</v>
      </c>
      <c r="J1019" s="7">
        <v>175</v>
      </c>
      <c r="K1019" s="5">
        <f t="shared" si="203"/>
        <v>175</v>
      </c>
      <c r="L1019" s="317"/>
      <c r="M1019" s="5">
        <f t="shared" si="205"/>
        <v>0</v>
      </c>
      <c r="N1019" s="135" t="s">
        <v>3491</v>
      </c>
    </row>
    <row r="1020" spans="1:14" outlineLevel="1">
      <c r="A1020" s="163">
        <v>38319</v>
      </c>
      <c r="B1020" s="219" t="s">
        <v>287</v>
      </c>
      <c r="C1020" s="43"/>
      <c r="D1020" s="148" t="s">
        <v>45</v>
      </c>
      <c r="E1020" s="342">
        <v>224</v>
      </c>
      <c r="F1020" s="148" t="s">
        <v>749</v>
      </c>
      <c r="G1020" s="44">
        <v>2024</v>
      </c>
      <c r="H1020" s="44" t="s">
        <v>130</v>
      </c>
      <c r="I1020" s="70">
        <v>20</v>
      </c>
      <c r="J1020" s="12">
        <v>150</v>
      </c>
      <c r="K1020" s="4">
        <f t="shared" si="203"/>
        <v>150</v>
      </c>
      <c r="L1020" s="318"/>
      <c r="M1020" s="4">
        <f t="shared" si="205"/>
        <v>0</v>
      </c>
      <c r="N1020" s="137" t="s">
        <v>3775</v>
      </c>
    </row>
    <row r="1021" spans="1:14" outlineLevel="1">
      <c r="A1021" s="163">
        <v>10657</v>
      </c>
      <c r="B1021" s="219" t="s">
        <v>4091</v>
      </c>
      <c r="C1021" s="43"/>
      <c r="D1021" s="116" t="s">
        <v>115</v>
      </c>
      <c r="E1021" s="342">
        <v>160</v>
      </c>
      <c r="F1021" s="148" t="s">
        <v>4092</v>
      </c>
      <c r="G1021" s="44">
        <v>2025</v>
      </c>
      <c r="H1021" s="44" t="s">
        <v>238</v>
      </c>
      <c r="I1021" s="70">
        <v>10</v>
      </c>
      <c r="J1021" s="12">
        <v>380</v>
      </c>
      <c r="K1021" s="4">
        <f t="shared" si="203"/>
        <v>380</v>
      </c>
      <c r="L1021" s="318"/>
      <c r="M1021" s="4">
        <f t="shared" si="205"/>
        <v>0</v>
      </c>
      <c r="N1021" s="137" t="s">
        <v>4093</v>
      </c>
    </row>
    <row r="1022" spans="1:14" outlineLevel="1">
      <c r="A1022" s="163">
        <v>41006</v>
      </c>
      <c r="B1022" s="219" t="s">
        <v>4163</v>
      </c>
      <c r="C1022" s="43"/>
      <c r="D1022" s="211" t="s">
        <v>45</v>
      </c>
      <c r="E1022" s="342">
        <v>192</v>
      </c>
      <c r="F1022" s="148" t="s">
        <v>34</v>
      </c>
      <c r="G1022" s="44">
        <v>2025</v>
      </c>
      <c r="H1022" s="44" t="s">
        <v>112</v>
      </c>
      <c r="I1022" s="70">
        <v>16</v>
      </c>
      <c r="J1022" s="12">
        <v>450</v>
      </c>
      <c r="K1022" s="4">
        <f t="shared" si="203"/>
        <v>450</v>
      </c>
      <c r="L1022" s="318"/>
      <c r="M1022" s="4">
        <f t="shared" si="205"/>
        <v>0</v>
      </c>
      <c r="N1022" s="137" t="s">
        <v>4164</v>
      </c>
    </row>
    <row r="1023" spans="1:14" outlineLevel="1">
      <c r="A1023" s="163">
        <v>44419</v>
      </c>
      <c r="B1023" s="18" t="s">
        <v>4528</v>
      </c>
      <c r="C1023" s="35"/>
      <c r="D1023" s="116" t="s">
        <v>45</v>
      </c>
      <c r="E1023" s="341">
        <v>176</v>
      </c>
      <c r="F1023" s="83" t="s">
        <v>600</v>
      </c>
      <c r="G1023" s="36">
        <v>2022</v>
      </c>
      <c r="H1023" s="36" t="s">
        <v>130</v>
      </c>
      <c r="I1023" s="67">
        <v>30</v>
      </c>
      <c r="J1023" s="7">
        <v>180</v>
      </c>
      <c r="K1023" s="5">
        <f t="shared" si="203"/>
        <v>180</v>
      </c>
      <c r="L1023" s="317"/>
      <c r="M1023" s="5">
        <f t="shared" si="205"/>
        <v>0</v>
      </c>
      <c r="N1023" s="135" t="s">
        <v>4529</v>
      </c>
    </row>
    <row r="1024" spans="1:14" s="97" customFormat="1" outlineLevel="1">
      <c r="A1024" s="163">
        <v>43220</v>
      </c>
      <c r="B1024" s="82" t="s">
        <v>2309</v>
      </c>
      <c r="C1024" s="35"/>
      <c r="D1024" s="83" t="s">
        <v>209</v>
      </c>
      <c r="E1024" s="341">
        <v>224</v>
      </c>
      <c r="F1024" s="83" t="s">
        <v>170</v>
      </c>
      <c r="G1024" s="36">
        <v>2021</v>
      </c>
      <c r="H1024" s="46" t="s">
        <v>130</v>
      </c>
      <c r="I1024" s="36">
        <v>30</v>
      </c>
      <c r="J1024" s="7">
        <v>130</v>
      </c>
      <c r="K1024" s="5">
        <f t="shared" ref="K1024:K1046" si="206">ROUND(J1024*(1-$C$11/100),1)</f>
        <v>130</v>
      </c>
      <c r="L1024" s="317"/>
      <c r="M1024" s="5">
        <f t="shared" si="205"/>
        <v>0</v>
      </c>
      <c r="N1024" s="133" t="s">
        <v>2310</v>
      </c>
    </row>
    <row r="1025" spans="1:15" s="97" customFormat="1" outlineLevel="1">
      <c r="A1025" s="163">
        <v>45961</v>
      </c>
      <c r="B1025" s="84" t="s">
        <v>3907</v>
      </c>
      <c r="C1025" s="43"/>
      <c r="D1025" s="148" t="s">
        <v>131</v>
      </c>
      <c r="E1025" s="342">
        <v>192</v>
      </c>
      <c r="F1025" s="222" t="s">
        <v>3493</v>
      </c>
      <c r="G1025" s="44">
        <v>2025</v>
      </c>
      <c r="H1025" s="49" t="s">
        <v>130</v>
      </c>
      <c r="I1025" s="44">
        <v>40</v>
      </c>
      <c r="J1025" s="12">
        <v>220</v>
      </c>
      <c r="K1025" s="4">
        <f t="shared" si="206"/>
        <v>220</v>
      </c>
      <c r="L1025" s="318"/>
      <c r="M1025" s="4">
        <f t="shared" si="205"/>
        <v>0</v>
      </c>
      <c r="N1025" s="136" t="s">
        <v>3908</v>
      </c>
    </row>
    <row r="1026" spans="1:15" outlineLevel="1">
      <c r="A1026" s="163">
        <v>42734</v>
      </c>
      <c r="B1026" s="219" t="s">
        <v>2225</v>
      </c>
      <c r="C1026" s="55"/>
      <c r="D1026" s="211" t="s">
        <v>115</v>
      </c>
      <c r="E1026" s="354">
        <v>192</v>
      </c>
      <c r="F1026" s="148" t="s">
        <v>749</v>
      </c>
      <c r="G1026" s="220">
        <v>2025</v>
      </c>
      <c r="H1026" s="213" t="s">
        <v>130</v>
      </c>
      <c r="I1026" s="221">
        <v>30</v>
      </c>
      <c r="J1026" s="12">
        <v>178</v>
      </c>
      <c r="K1026" s="4">
        <f t="shared" si="206"/>
        <v>178</v>
      </c>
      <c r="L1026" s="322"/>
      <c r="M1026" s="4">
        <f t="shared" si="205"/>
        <v>0</v>
      </c>
      <c r="N1026" s="136" t="s">
        <v>4601</v>
      </c>
    </row>
    <row r="1027" spans="1:15" outlineLevel="1">
      <c r="A1027" s="163">
        <v>38116</v>
      </c>
      <c r="B1027" s="18" t="s">
        <v>2724</v>
      </c>
      <c r="C1027" s="45"/>
      <c r="D1027" s="116" t="s">
        <v>131</v>
      </c>
      <c r="E1027" s="353">
        <v>160</v>
      </c>
      <c r="F1027" s="83" t="s">
        <v>507</v>
      </c>
      <c r="G1027" s="47">
        <v>2016</v>
      </c>
      <c r="H1027" s="40" t="s">
        <v>130</v>
      </c>
      <c r="I1027" s="71">
        <v>40</v>
      </c>
      <c r="J1027" s="7">
        <v>100</v>
      </c>
      <c r="K1027" s="5">
        <f t="shared" si="206"/>
        <v>100</v>
      </c>
      <c r="L1027" s="323"/>
      <c r="M1027" s="5">
        <f t="shared" si="205"/>
        <v>0</v>
      </c>
      <c r="N1027" s="133" t="s">
        <v>2725</v>
      </c>
    </row>
    <row r="1028" spans="1:15" outlineLevel="1">
      <c r="A1028" s="163">
        <v>10530</v>
      </c>
      <c r="B1028" s="18" t="s">
        <v>1733</v>
      </c>
      <c r="C1028" s="45"/>
      <c r="D1028" s="116" t="s">
        <v>131</v>
      </c>
      <c r="E1028" s="353">
        <v>480</v>
      </c>
      <c r="F1028" s="83" t="s">
        <v>1707</v>
      </c>
      <c r="G1028" s="47">
        <v>2022</v>
      </c>
      <c r="H1028" s="40" t="s">
        <v>238</v>
      </c>
      <c r="I1028" s="71">
        <v>10</v>
      </c>
      <c r="J1028" s="7">
        <v>430</v>
      </c>
      <c r="K1028" s="5">
        <f t="shared" si="206"/>
        <v>430</v>
      </c>
      <c r="L1028" s="323"/>
      <c r="M1028" s="5">
        <f t="shared" si="205"/>
        <v>0</v>
      </c>
      <c r="N1028" s="133" t="s">
        <v>1734</v>
      </c>
    </row>
    <row r="1029" spans="1:15" outlineLevel="1">
      <c r="A1029" s="163">
        <v>36346</v>
      </c>
      <c r="B1029" s="18" t="s">
        <v>4253</v>
      </c>
      <c r="C1029" s="45"/>
      <c r="D1029" s="116" t="s">
        <v>131</v>
      </c>
      <c r="E1029" s="353">
        <v>576</v>
      </c>
      <c r="F1029" s="83" t="s">
        <v>34</v>
      </c>
      <c r="G1029" s="47">
        <v>2025</v>
      </c>
      <c r="H1029" s="40" t="s">
        <v>112</v>
      </c>
      <c r="I1029" s="71">
        <v>12</v>
      </c>
      <c r="J1029" s="7">
        <v>415</v>
      </c>
      <c r="K1029" s="5">
        <f t="shared" si="206"/>
        <v>415</v>
      </c>
      <c r="L1029" s="323"/>
      <c r="M1029" s="5">
        <f t="shared" si="205"/>
        <v>0</v>
      </c>
      <c r="N1029" s="133" t="s">
        <v>4254</v>
      </c>
    </row>
    <row r="1030" spans="1:15" outlineLevel="1">
      <c r="A1030" s="163">
        <v>40556</v>
      </c>
      <c r="B1030" s="18" t="s">
        <v>3095</v>
      </c>
      <c r="C1030" s="45"/>
      <c r="D1030" s="116" t="s">
        <v>115</v>
      </c>
      <c r="E1030" s="353">
        <v>416</v>
      </c>
      <c r="F1030" s="83" t="s">
        <v>223</v>
      </c>
      <c r="G1030" s="47">
        <v>2023</v>
      </c>
      <c r="H1030" s="40" t="s">
        <v>238</v>
      </c>
      <c r="I1030" s="71">
        <v>14</v>
      </c>
      <c r="J1030" s="7">
        <v>480</v>
      </c>
      <c r="K1030" s="5">
        <f t="shared" si="206"/>
        <v>480</v>
      </c>
      <c r="L1030" s="323"/>
      <c r="M1030" s="5">
        <f t="shared" si="205"/>
        <v>0</v>
      </c>
      <c r="N1030" s="133" t="s">
        <v>3096</v>
      </c>
    </row>
    <row r="1031" spans="1:15" outlineLevel="1">
      <c r="A1031" s="163">
        <v>42771</v>
      </c>
      <c r="B1031" s="18" t="s">
        <v>3737</v>
      </c>
      <c r="C1031" s="45"/>
      <c r="D1031" s="116" t="s">
        <v>146</v>
      </c>
      <c r="E1031" s="353">
        <v>320</v>
      </c>
      <c r="F1031" s="83" t="s">
        <v>473</v>
      </c>
      <c r="G1031" s="47">
        <v>2025</v>
      </c>
      <c r="H1031" s="40" t="s">
        <v>238</v>
      </c>
      <c r="I1031" s="71">
        <v>40</v>
      </c>
      <c r="J1031" s="7">
        <v>430</v>
      </c>
      <c r="K1031" s="5">
        <f t="shared" ref="K1031" si="207">ROUND(J1031*(1-$C$11/100),1)</f>
        <v>430</v>
      </c>
      <c r="L1031" s="323"/>
      <c r="M1031" s="5">
        <f t="shared" ref="M1031" si="208">SUM(L1031*K1031)</f>
        <v>0</v>
      </c>
      <c r="N1031" s="133" t="s">
        <v>4790</v>
      </c>
    </row>
    <row r="1032" spans="1:15" outlineLevel="1">
      <c r="A1032" s="163">
        <v>34515</v>
      </c>
      <c r="B1032" s="18" t="s">
        <v>2098</v>
      </c>
      <c r="C1032" s="45"/>
      <c r="D1032" s="116" t="s">
        <v>146</v>
      </c>
      <c r="E1032" s="353">
        <v>256</v>
      </c>
      <c r="F1032" s="83" t="s">
        <v>473</v>
      </c>
      <c r="G1032" s="47">
        <v>2019</v>
      </c>
      <c r="H1032" s="40" t="s">
        <v>238</v>
      </c>
      <c r="I1032" s="71">
        <v>40</v>
      </c>
      <c r="J1032" s="7">
        <v>370</v>
      </c>
      <c r="K1032" s="5">
        <f t="shared" si="206"/>
        <v>370</v>
      </c>
      <c r="L1032" s="323"/>
      <c r="M1032" s="5">
        <f t="shared" si="205"/>
        <v>0</v>
      </c>
      <c r="N1032" s="133" t="s">
        <v>2099</v>
      </c>
      <c r="O1032" s="97"/>
    </row>
    <row r="1033" spans="1:15" outlineLevel="1">
      <c r="A1033" s="163">
        <v>34543</v>
      </c>
      <c r="B1033" s="18" t="s">
        <v>2696</v>
      </c>
      <c r="C1033" s="45"/>
      <c r="D1033" s="116" t="s">
        <v>146</v>
      </c>
      <c r="E1033" s="353">
        <v>256</v>
      </c>
      <c r="F1033" s="83" t="s">
        <v>473</v>
      </c>
      <c r="G1033" s="47">
        <v>2025</v>
      </c>
      <c r="H1033" s="40" t="s">
        <v>238</v>
      </c>
      <c r="I1033" s="71">
        <v>40</v>
      </c>
      <c r="J1033" s="7">
        <v>390</v>
      </c>
      <c r="K1033" s="5">
        <f>ROUND(J1033*(1-$C$11/100),1)</f>
        <v>390</v>
      </c>
      <c r="L1033" s="323"/>
      <c r="M1033" s="5">
        <f t="shared" si="205"/>
        <v>0</v>
      </c>
      <c r="N1033" s="133" t="s">
        <v>4848</v>
      </c>
    </row>
    <row r="1034" spans="1:15" s="97" customFormat="1" outlineLevel="1">
      <c r="A1034" s="163">
        <v>36168</v>
      </c>
      <c r="B1034" s="18" t="s">
        <v>669</v>
      </c>
      <c r="C1034" s="45"/>
      <c r="D1034" s="116" t="s">
        <v>247</v>
      </c>
      <c r="E1034" s="353">
        <v>128</v>
      </c>
      <c r="F1034" s="83" t="s">
        <v>670</v>
      </c>
      <c r="G1034" s="47">
        <v>2015</v>
      </c>
      <c r="H1034" s="47" t="s">
        <v>130</v>
      </c>
      <c r="I1034" s="71">
        <v>50</v>
      </c>
      <c r="J1034" s="7">
        <v>75</v>
      </c>
      <c r="K1034" s="5">
        <f t="shared" si="206"/>
        <v>75</v>
      </c>
      <c r="L1034" s="323"/>
      <c r="M1034" s="5">
        <f t="shared" si="205"/>
        <v>0</v>
      </c>
      <c r="N1034" s="133" t="s">
        <v>671</v>
      </c>
    </row>
    <row r="1035" spans="1:15" s="97" customFormat="1" outlineLevel="1">
      <c r="A1035" s="163">
        <v>13586</v>
      </c>
      <c r="B1035" s="18" t="s">
        <v>1107</v>
      </c>
      <c r="C1035" s="45"/>
      <c r="D1035" s="116" t="s">
        <v>115</v>
      </c>
      <c r="E1035" s="353">
        <v>192</v>
      </c>
      <c r="F1035" s="191" t="s">
        <v>244</v>
      </c>
      <c r="G1035" s="47">
        <v>2022</v>
      </c>
      <c r="H1035" s="47" t="s">
        <v>112</v>
      </c>
      <c r="I1035" s="71">
        <v>28</v>
      </c>
      <c r="J1035" s="7">
        <v>320</v>
      </c>
      <c r="K1035" s="5">
        <f t="shared" si="206"/>
        <v>320</v>
      </c>
      <c r="L1035" s="323"/>
      <c r="M1035" s="5">
        <f t="shared" si="205"/>
        <v>0</v>
      </c>
      <c r="N1035" s="133" t="s">
        <v>1108</v>
      </c>
    </row>
    <row r="1036" spans="1:15" outlineLevel="1">
      <c r="A1036" s="163">
        <v>31430</v>
      </c>
      <c r="B1036" s="18" t="s">
        <v>4079</v>
      </c>
      <c r="C1036" s="45"/>
      <c r="D1036" s="116" t="s">
        <v>93</v>
      </c>
      <c r="E1036" s="353">
        <v>128</v>
      </c>
      <c r="F1036" s="191" t="s">
        <v>3521</v>
      </c>
      <c r="G1036" s="47">
        <v>2024</v>
      </c>
      <c r="H1036" s="47" t="s">
        <v>130</v>
      </c>
      <c r="I1036" s="71">
        <v>50</v>
      </c>
      <c r="J1036" s="7">
        <v>180</v>
      </c>
      <c r="K1036" s="5">
        <f t="shared" si="206"/>
        <v>180</v>
      </c>
      <c r="L1036" s="323"/>
      <c r="M1036" s="5">
        <f t="shared" si="205"/>
        <v>0</v>
      </c>
      <c r="N1036" s="133" t="s">
        <v>4080</v>
      </c>
    </row>
    <row r="1037" spans="1:15" outlineLevel="1">
      <c r="A1037" s="163">
        <v>18303</v>
      </c>
      <c r="B1037" s="18" t="s">
        <v>1563</v>
      </c>
      <c r="C1037" s="45"/>
      <c r="D1037" s="116" t="s">
        <v>93</v>
      </c>
      <c r="E1037" s="353">
        <v>416</v>
      </c>
      <c r="F1037" s="191" t="s">
        <v>346</v>
      </c>
      <c r="G1037" s="47">
        <v>2022</v>
      </c>
      <c r="H1037" s="47" t="s">
        <v>112</v>
      </c>
      <c r="I1037" s="71">
        <v>16</v>
      </c>
      <c r="J1037" s="7">
        <v>360</v>
      </c>
      <c r="K1037" s="5">
        <f t="shared" si="206"/>
        <v>360</v>
      </c>
      <c r="L1037" s="323"/>
      <c r="M1037" s="5">
        <f t="shared" si="205"/>
        <v>0</v>
      </c>
      <c r="N1037" s="133" t="s">
        <v>2664</v>
      </c>
    </row>
    <row r="1038" spans="1:15" outlineLevel="1">
      <c r="A1038" s="159">
        <v>23764</v>
      </c>
      <c r="B1038" s="79" t="s">
        <v>719</v>
      </c>
      <c r="C1038" s="17"/>
      <c r="D1038" s="79" t="s">
        <v>115</v>
      </c>
      <c r="E1038" s="346">
        <v>528</v>
      </c>
      <c r="F1038" s="80" t="s">
        <v>239</v>
      </c>
      <c r="G1038" s="26">
        <v>2017</v>
      </c>
      <c r="H1038" s="26" t="s">
        <v>112</v>
      </c>
      <c r="I1038" s="63">
        <v>10</v>
      </c>
      <c r="J1038" s="5">
        <v>345</v>
      </c>
      <c r="K1038" s="5">
        <f t="shared" si="206"/>
        <v>345</v>
      </c>
      <c r="L1038" s="330"/>
      <c r="M1038" s="5">
        <f t="shared" si="205"/>
        <v>0</v>
      </c>
      <c r="N1038" s="133" t="s">
        <v>720</v>
      </c>
    </row>
    <row r="1039" spans="1:15" outlineLevel="1">
      <c r="A1039" s="159">
        <v>44352</v>
      </c>
      <c r="B1039" s="79" t="s">
        <v>719</v>
      </c>
      <c r="C1039" s="17"/>
      <c r="D1039" s="79" t="s">
        <v>115</v>
      </c>
      <c r="E1039" s="346">
        <v>464</v>
      </c>
      <c r="F1039" s="80" t="s">
        <v>239</v>
      </c>
      <c r="G1039" s="26">
        <v>2022</v>
      </c>
      <c r="H1039" s="26" t="s">
        <v>130</v>
      </c>
      <c r="I1039" s="63">
        <v>6</v>
      </c>
      <c r="J1039" s="5">
        <v>360</v>
      </c>
      <c r="K1039" s="5">
        <f t="shared" si="206"/>
        <v>360</v>
      </c>
      <c r="L1039" s="330"/>
      <c r="M1039" s="5">
        <f t="shared" si="205"/>
        <v>0</v>
      </c>
      <c r="N1039" s="133" t="s">
        <v>720</v>
      </c>
    </row>
    <row r="1040" spans="1:15" outlineLevel="1">
      <c r="A1040" s="159">
        <v>44775</v>
      </c>
      <c r="B1040" s="82" t="s">
        <v>3700</v>
      </c>
      <c r="C1040" s="17"/>
      <c r="D1040" s="83" t="s">
        <v>115</v>
      </c>
      <c r="E1040" s="341">
        <v>414</v>
      </c>
      <c r="F1040" s="83" t="s">
        <v>239</v>
      </c>
      <c r="G1040" s="36">
        <v>2013</v>
      </c>
      <c r="H1040" s="46" t="s">
        <v>130</v>
      </c>
      <c r="I1040" s="36">
        <v>7</v>
      </c>
      <c r="J1040" s="7">
        <v>340</v>
      </c>
      <c r="K1040" s="5">
        <f>ROUND(J1040*(1-$C$11/100),1)</f>
        <v>340</v>
      </c>
      <c r="L1040" s="317"/>
      <c r="M1040" s="5">
        <f t="shared" si="205"/>
        <v>0</v>
      </c>
      <c r="N1040" s="133" t="s">
        <v>202</v>
      </c>
    </row>
    <row r="1041" spans="1:15" outlineLevel="1">
      <c r="A1041" s="163">
        <v>43556</v>
      </c>
      <c r="B1041" s="82" t="s">
        <v>351</v>
      </c>
      <c r="C1041" s="35"/>
      <c r="D1041" s="83" t="s">
        <v>115</v>
      </c>
      <c r="E1041" s="341">
        <v>528</v>
      </c>
      <c r="F1041" s="83" t="s">
        <v>239</v>
      </c>
      <c r="G1041" s="36">
        <v>2016</v>
      </c>
      <c r="H1041" s="46" t="s">
        <v>130</v>
      </c>
      <c r="I1041" s="36">
        <v>6</v>
      </c>
      <c r="J1041" s="7">
        <v>340</v>
      </c>
      <c r="K1041" s="5">
        <f>ROUND(J1041*(1-$C$11/100),1)</f>
        <v>340</v>
      </c>
      <c r="L1041" s="317"/>
      <c r="M1041" s="5">
        <f t="shared" si="205"/>
        <v>0</v>
      </c>
      <c r="N1041" s="133" t="s">
        <v>202</v>
      </c>
    </row>
    <row r="1042" spans="1:15" outlineLevel="1">
      <c r="A1042" s="163">
        <v>38786</v>
      </c>
      <c r="B1042" s="82" t="s">
        <v>3426</v>
      </c>
      <c r="C1042" s="35"/>
      <c r="D1042" s="116" t="s">
        <v>93</v>
      </c>
      <c r="E1042" s="341">
        <v>480</v>
      </c>
      <c r="F1042" s="83" t="s">
        <v>34</v>
      </c>
      <c r="G1042" s="36">
        <v>2023</v>
      </c>
      <c r="H1042" s="46" t="s">
        <v>238</v>
      </c>
      <c r="I1042" s="36">
        <v>10</v>
      </c>
      <c r="J1042" s="7">
        <v>504</v>
      </c>
      <c r="K1042" s="5">
        <f>ROUND(J1042*(1-$C$11/100),1)</f>
        <v>504</v>
      </c>
      <c r="L1042" s="317"/>
      <c r="M1042" s="5">
        <f t="shared" si="205"/>
        <v>0</v>
      </c>
      <c r="N1042" s="133" t="s">
        <v>3427</v>
      </c>
    </row>
    <row r="1043" spans="1:15" outlineLevel="1">
      <c r="A1043" s="163">
        <v>43467</v>
      </c>
      <c r="B1043" s="82" t="s">
        <v>2357</v>
      </c>
      <c r="C1043" s="35"/>
      <c r="D1043" s="83" t="s">
        <v>45</v>
      </c>
      <c r="E1043" s="341">
        <v>560</v>
      </c>
      <c r="F1043" s="83" t="s">
        <v>2259</v>
      </c>
      <c r="G1043" s="36">
        <v>2017</v>
      </c>
      <c r="H1043" s="46" t="s">
        <v>238</v>
      </c>
      <c r="I1043" s="36">
        <v>8</v>
      </c>
      <c r="J1043" s="7">
        <v>550</v>
      </c>
      <c r="K1043" s="5">
        <f t="shared" si="206"/>
        <v>550</v>
      </c>
      <c r="L1043" s="317"/>
      <c r="M1043" s="5">
        <f t="shared" si="205"/>
        <v>0</v>
      </c>
      <c r="N1043" s="133"/>
      <c r="O1043" s="97"/>
    </row>
    <row r="1044" spans="1:15" s="97" customFormat="1" outlineLevel="1">
      <c r="A1044" s="163">
        <v>44952</v>
      </c>
      <c r="B1044" s="8" t="s">
        <v>2849</v>
      </c>
      <c r="C1044" s="14"/>
      <c r="D1044" s="83" t="s">
        <v>14</v>
      </c>
      <c r="E1044" s="357">
        <v>224</v>
      </c>
      <c r="F1044" s="83" t="s">
        <v>239</v>
      </c>
      <c r="G1044" s="46">
        <v>2013</v>
      </c>
      <c r="H1044" s="46" t="s">
        <v>130</v>
      </c>
      <c r="I1044" s="67">
        <v>30</v>
      </c>
      <c r="J1044" s="7">
        <v>150</v>
      </c>
      <c r="K1044" s="5">
        <f t="shared" si="206"/>
        <v>150</v>
      </c>
      <c r="L1044" s="317"/>
      <c r="M1044" s="5">
        <f t="shared" si="205"/>
        <v>0</v>
      </c>
      <c r="N1044" s="133" t="s">
        <v>2850</v>
      </c>
    </row>
    <row r="1045" spans="1:15" outlineLevel="1">
      <c r="A1045" s="163">
        <v>47461</v>
      </c>
      <c r="B1045" s="86" t="s">
        <v>4677</v>
      </c>
      <c r="C1045" s="54"/>
      <c r="D1045" s="148"/>
      <c r="E1045" s="362">
        <v>512</v>
      </c>
      <c r="F1045" s="148" t="s">
        <v>239</v>
      </c>
      <c r="G1045" s="49">
        <v>2025</v>
      </c>
      <c r="H1045" s="49" t="s">
        <v>238</v>
      </c>
      <c r="I1045" s="70">
        <v>10</v>
      </c>
      <c r="J1045" s="12">
        <v>1350</v>
      </c>
      <c r="K1045" s="4">
        <f t="shared" si="206"/>
        <v>1350</v>
      </c>
      <c r="L1045" s="318"/>
      <c r="M1045" s="4">
        <f t="shared" si="205"/>
        <v>0</v>
      </c>
      <c r="N1045" s="136" t="s">
        <v>202</v>
      </c>
    </row>
    <row r="1046" spans="1:15" outlineLevel="1">
      <c r="A1046" s="163">
        <v>12170</v>
      </c>
      <c r="B1046" s="8" t="s">
        <v>3913</v>
      </c>
      <c r="C1046" s="14"/>
      <c r="D1046" s="83" t="s">
        <v>131</v>
      </c>
      <c r="E1046" s="357">
        <v>512</v>
      </c>
      <c r="F1046" s="83" t="s">
        <v>239</v>
      </c>
      <c r="G1046" s="46">
        <v>2011</v>
      </c>
      <c r="H1046" s="46" t="s">
        <v>112</v>
      </c>
      <c r="I1046" s="67">
        <v>10</v>
      </c>
      <c r="J1046" s="7">
        <v>1450</v>
      </c>
      <c r="K1046" s="5">
        <f t="shared" si="206"/>
        <v>1450</v>
      </c>
      <c r="L1046" s="317"/>
      <c r="M1046" s="5">
        <f t="shared" si="205"/>
        <v>0</v>
      </c>
      <c r="N1046" s="133" t="s">
        <v>3914</v>
      </c>
    </row>
    <row r="1047" spans="1:15" outlineLevel="1">
      <c r="A1047" s="163">
        <v>41793</v>
      </c>
      <c r="B1047" s="82" t="s">
        <v>2495</v>
      </c>
      <c r="C1047" s="35"/>
      <c r="D1047" s="83" t="s">
        <v>45</v>
      </c>
      <c r="E1047" s="341">
        <v>208</v>
      </c>
      <c r="F1047" s="83" t="s">
        <v>34</v>
      </c>
      <c r="G1047" s="36">
        <v>2025</v>
      </c>
      <c r="H1047" s="36" t="s">
        <v>112</v>
      </c>
      <c r="I1047" s="67">
        <v>20</v>
      </c>
      <c r="J1047" s="7">
        <v>510</v>
      </c>
      <c r="K1047" s="5">
        <f t="shared" ref="K1047:K1061" si="209">ROUND(J1047*(1-$C$11/100),1)</f>
        <v>510</v>
      </c>
      <c r="L1047" s="316"/>
      <c r="M1047" s="5">
        <f t="shared" si="205"/>
        <v>0</v>
      </c>
      <c r="N1047" s="133" t="s">
        <v>4343</v>
      </c>
    </row>
    <row r="1048" spans="1:15" outlineLevel="1">
      <c r="A1048" s="163">
        <v>27729</v>
      </c>
      <c r="B1048" s="82" t="s">
        <v>3921</v>
      </c>
      <c r="C1048" s="35"/>
      <c r="D1048" s="83" t="s">
        <v>45</v>
      </c>
      <c r="E1048" s="341">
        <v>176</v>
      </c>
      <c r="F1048" s="83" t="s">
        <v>34</v>
      </c>
      <c r="G1048" s="36">
        <v>2023</v>
      </c>
      <c r="H1048" s="36" t="s">
        <v>130</v>
      </c>
      <c r="I1048" s="67">
        <v>30</v>
      </c>
      <c r="J1048" s="7">
        <v>147</v>
      </c>
      <c r="K1048" s="5">
        <f t="shared" si="209"/>
        <v>147</v>
      </c>
      <c r="L1048" s="316"/>
      <c r="M1048" s="5">
        <f t="shared" si="205"/>
        <v>0</v>
      </c>
      <c r="N1048" s="133" t="s">
        <v>3922</v>
      </c>
    </row>
    <row r="1049" spans="1:15" outlineLevel="1">
      <c r="A1049" s="163">
        <v>36962</v>
      </c>
      <c r="B1049" s="82" t="s">
        <v>2447</v>
      </c>
      <c r="C1049" s="35"/>
      <c r="D1049" s="83" t="s">
        <v>115</v>
      </c>
      <c r="E1049" s="341">
        <v>144</v>
      </c>
      <c r="F1049" s="8" t="s">
        <v>239</v>
      </c>
      <c r="G1049" s="36">
        <v>2021</v>
      </c>
      <c r="H1049" s="36" t="s">
        <v>130</v>
      </c>
      <c r="I1049" s="67">
        <v>20</v>
      </c>
      <c r="J1049" s="7">
        <v>145</v>
      </c>
      <c r="K1049" s="5">
        <f t="shared" si="209"/>
        <v>145</v>
      </c>
      <c r="L1049" s="316"/>
      <c r="M1049" s="5">
        <f t="shared" si="205"/>
        <v>0</v>
      </c>
      <c r="N1049" s="133" t="s">
        <v>263</v>
      </c>
    </row>
    <row r="1050" spans="1:15" s="97" customFormat="1" outlineLevel="1">
      <c r="A1050" s="163">
        <v>18907</v>
      </c>
      <c r="B1050" s="82" t="s">
        <v>287</v>
      </c>
      <c r="C1050" s="35"/>
      <c r="D1050" s="83" t="s">
        <v>45</v>
      </c>
      <c r="E1050" s="341">
        <v>176</v>
      </c>
      <c r="F1050" s="83" t="s">
        <v>241</v>
      </c>
      <c r="G1050" s="36">
        <v>2023</v>
      </c>
      <c r="H1050" s="36" t="s">
        <v>130</v>
      </c>
      <c r="I1050" s="67">
        <v>40</v>
      </c>
      <c r="J1050" s="7">
        <v>195</v>
      </c>
      <c r="K1050" s="5">
        <f t="shared" si="209"/>
        <v>195</v>
      </c>
      <c r="L1050" s="317"/>
      <c r="M1050" s="5">
        <f t="shared" si="205"/>
        <v>0</v>
      </c>
      <c r="N1050" s="133" t="s">
        <v>2916</v>
      </c>
    </row>
    <row r="1051" spans="1:15" s="97" customFormat="1" outlineLevel="1">
      <c r="A1051" s="163">
        <v>46169</v>
      </c>
      <c r="B1051" s="84" t="s">
        <v>4150</v>
      </c>
      <c r="C1051" s="43"/>
      <c r="D1051" s="148" t="s">
        <v>45</v>
      </c>
      <c r="E1051" s="342">
        <v>176</v>
      </c>
      <c r="F1051" s="148" t="s">
        <v>749</v>
      </c>
      <c r="G1051" s="44">
        <v>2025</v>
      </c>
      <c r="H1051" s="44" t="s">
        <v>130</v>
      </c>
      <c r="I1051" s="70">
        <v>20</v>
      </c>
      <c r="J1051" s="12">
        <v>190</v>
      </c>
      <c r="K1051" s="4">
        <f t="shared" si="209"/>
        <v>190</v>
      </c>
      <c r="L1051" s="318"/>
      <c r="M1051" s="4">
        <f t="shared" si="205"/>
        <v>0</v>
      </c>
      <c r="N1051" s="136" t="s">
        <v>4151</v>
      </c>
    </row>
    <row r="1052" spans="1:15" s="97" customFormat="1" outlineLevel="1">
      <c r="A1052" s="163">
        <v>47495</v>
      </c>
      <c r="B1052" s="84" t="s">
        <v>4725</v>
      </c>
      <c r="C1052" s="43"/>
      <c r="D1052" s="148" t="s">
        <v>115</v>
      </c>
      <c r="E1052" s="342">
        <v>288</v>
      </c>
      <c r="F1052" s="148" t="s">
        <v>346</v>
      </c>
      <c r="G1052" s="44">
        <v>2025</v>
      </c>
      <c r="H1052" s="44" t="s">
        <v>238</v>
      </c>
      <c r="I1052" s="70">
        <v>16</v>
      </c>
      <c r="J1052" s="12">
        <v>665</v>
      </c>
      <c r="K1052" s="4">
        <f t="shared" si="209"/>
        <v>665</v>
      </c>
      <c r="L1052" s="318"/>
      <c r="M1052" s="4">
        <f t="shared" si="205"/>
        <v>0</v>
      </c>
      <c r="N1052" s="136" t="s">
        <v>4726</v>
      </c>
    </row>
    <row r="1053" spans="1:15" outlineLevel="1">
      <c r="A1053" s="163">
        <v>29138</v>
      </c>
      <c r="B1053" s="84" t="s">
        <v>4255</v>
      </c>
      <c r="C1053" s="43"/>
      <c r="D1053" s="148" t="s">
        <v>140</v>
      </c>
      <c r="E1053" s="342">
        <v>384</v>
      </c>
      <c r="F1053" s="148" t="s">
        <v>4256</v>
      </c>
      <c r="G1053" s="44">
        <v>2014</v>
      </c>
      <c r="H1053" s="44" t="s">
        <v>238</v>
      </c>
      <c r="I1053" s="70">
        <v>12</v>
      </c>
      <c r="J1053" s="12">
        <v>730</v>
      </c>
      <c r="K1053" s="4">
        <f t="shared" si="209"/>
        <v>730</v>
      </c>
      <c r="L1053" s="318"/>
      <c r="M1053" s="4">
        <f t="shared" si="205"/>
        <v>0</v>
      </c>
      <c r="N1053" s="136" t="s">
        <v>4257</v>
      </c>
    </row>
    <row r="1054" spans="1:15" outlineLevel="1">
      <c r="A1054" s="163">
        <v>41176</v>
      </c>
      <c r="B1054" s="8" t="s">
        <v>1656</v>
      </c>
      <c r="C1054" s="14"/>
      <c r="D1054" s="8" t="s">
        <v>93</v>
      </c>
      <c r="E1054" s="357">
        <v>672</v>
      </c>
      <c r="F1054" s="8" t="s">
        <v>1463</v>
      </c>
      <c r="G1054" s="46">
        <v>2019</v>
      </c>
      <c r="H1054" s="46" t="s">
        <v>238</v>
      </c>
      <c r="I1054" s="67">
        <v>10</v>
      </c>
      <c r="J1054" s="7">
        <v>1050</v>
      </c>
      <c r="K1054" s="5">
        <f t="shared" si="209"/>
        <v>1050</v>
      </c>
      <c r="L1054" s="317"/>
      <c r="M1054" s="5">
        <f t="shared" ref="M1054:M1081" si="210">SUM(L1054*K1054)</f>
        <v>0</v>
      </c>
      <c r="N1054" s="133" t="s">
        <v>1657</v>
      </c>
    </row>
    <row r="1055" spans="1:15" s="97" customFormat="1" outlineLevel="1">
      <c r="A1055" s="163">
        <v>45034</v>
      </c>
      <c r="B1055" s="8" t="s">
        <v>2874</v>
      </c>
      <c r="C1055" s="14" t="s">
        <v>2875</v>
      </c>
      <c r="D1055" s="8" t="s">
        <v>304</v>
      </c>
      <c r="E1055" s="357">
        <v>224</v>
      </c>
      <c r="F1055" s="8" t="s">
        <v>2910</v>
      </c>
      <c r="G1055" s="46">
        <v>2023</v>
      </c>
      <c r="H1055" s="46" t="s">
        <v>130</v>
      </c>
      <c r="I1055" s="67">
        <v>60</v>
      </c>
      <c r="J1055" s="7">
        <v>190</v>
      </c>
      <c r="K1055" s="5">
        <f>ROUND(J1055*(1-$C$11/100),1)</f>
        <v>190</v>
      </c>
      <c r="L1055" s="317"/>
      <c r="M1055" s="5">
        <f t="shared" si="210"/>
        <v>0</v>
      </c>
      <c r="N1055" s="133" t="s">
        <v>2911</v>
      </c>
    </row>
    <row r="1056" spans="1:15" outlineLevel="1">
      <c r="A1056" s="163">
        <v>45010</v>
      </c>
      <c r="B1056" s="86" t="s">
        <v>4319</v>
      </c>
      <c r="C1056" s="54" t="s">
        <v>2875</v>
      </c>
      <c r="D1056" s="86" t="s">
        <v>304</v>
      </c>
      <c r="E1056" s="362">
        <v>224</v>
      </c>
      <c r="F1056" s="86" t="s">
        <v>749</v>
      </c>
      <c r="G1056" s="49">
        <v>2025</v>
      </c>
      <c r="H1056" s="49" t="s">
        <v>130</v>
      </c>
      <c r="I1056" s="70">
        <v>80</v>
      </c>
      <c r="J1056" s="12">
        <v>290</v>
      </c>
      <c r="K1056" s="4">
        <f t="shared" si="209"/>
        <v>290</v>
      </c>
      <c r="L1056" s="318"/>
      <c r="M1056" s="4">
        <f t="shared" si="210"/>
        <v>0</v>
      </c>
      <c r="N1056" s="136" t="s">
        <v>4320</v>
      </c>
    </row>
    <row r="1057" spans="1:15" s="94" customFormat="1" outlineLevel="1">
      <c r="A1057" s="163">
        <v>34542</v>
      </c>
      <c r="B1057" s="8" t="s">
        <v>2688</v>
      </c>
      <c r="C1057" s="14"/>
      <c r="D1057" s="8" t="s">
        <v>93</v>
      </c>
      <c r="E1057" s="357">
        <v>432</v>
      </c>
      <c r="F1057" s="8" t="s">
        <v>473</v>
      </c>
      <c r="G1057" s="46">
        <v>2023</v>
      </c>
      <c r="H1057" s="46" t="s">
        <v>238</v>
      </c>
      <c r="I1057" s="67">
        <v>14</v>
      </c>
      <c r="J1057" s="7">
        <v>450</v>
      </c>
      <c r="K1057" s="5">
        <f t="shared" si="209"/>
        <v>450</v>
      </c>
      <c r="L1057" s="317"/>
      <c r="M1057" s="5">
        <f t="shared" si="210"/>
        <v>0</v>
      </c>
      <c r="N1057" s="133" t="s">
        <v>2689</v>
      </c>
    </row>
    <row r="1058" spans="1:15" s="94" customFormat="1" outlineLevel="1">
      <c r="A1058" s="163">
        <v>43305</v>
      </c>
      <c r="B1058" s="8" t="s">
        <v>3271</v>
      </c>
      <c r="C1058" s="14"/>
      <c r="D1058" s="116" t="s">
        <v>304</v>
      </c>
      <c r="E1058" s="357">
        <v>320</v>
      </c>
      <c r="F1058" s="8" t="s">
        <v>2522</v>
      </c>
      <c r="G1058" s="46">
        <v>2020</v>
      </c>
      <c r="H1058" s="46" t="s">
        <v>238</v>
      </c>
      <c r="I1058" s="67">
        <v>40</v>
      </c>
      <c r="J1058" s="7">
        <v>330</v>
      </c>
      <c r="K1058" s="5">
        <f t="shared" si="209"/>
        <v>330</v>
      </c>
      <c r="L1058" s="317"/>
      <c r="M1058" s="5">
        <f t="shared" si="210"/>
        <v>0</v>
      </c>
      <c r="N1058" s="133" t="s">
        <v>3272</v>
      </c>
    </row>
    <row r="1059" spans="1:15" outlineLevel="1">
      <c r="A1059" s="163">
        <v>11243</v>
      </c>
      <c r="B1059" s="87" t="s">
        <v>559</v>
      </c>
      <c r="C1059" s="39"/>
      <c r="D1059" s="116" t="s">
        <v>115</v>
      </c>
      <c r="E1059" s="355">
        <v>96</v>
      </c>
      <c r="F1059" s="116" t="s">
        <v>79</v>
      </c>
      <c r="G1059" s="40">
        <v>2018</v>
      </c>
      <c r="H1059" s="40" t="s">
        <v>130</v>
      </c>
      <c r="I1059" s="69">
        <v>50</v>
      </c>
      <c r="J1059" s="7">
        <v>65</v>
      </c>
      <c r="K1059" s="5">
        <f t="shared" si="209"/>
        <v>65</v>
      </c>
      <c r="L1059" s="317"/>
      <c r="M1059" s="5">
        <f t="shared" si="210"/>
        <v>0</v>
      </c>
      <c r="N1059" s="133" t="s">
        <v>1234</v>
      </c>
      <c r="O1059" s="94"/>
    </row>
    <row r="1060" spans="1:15" outlineLevel="1">
      <c r="A1060" s="163">
        <v>35123</v>
      </c>
      <c r="B1060" s="82" t="s">
        <v>1794</v>
      </c>
      <c r="C1060" s="35"/>
      <c r="D1060" s="83" t="s">
        <v>93</v>
      </c>
      <c r="E1060" s="341">
        <v>128</v>
      </c>
      <c r="F1060" s="8" t="s">
        <v>473</v>
      </c>
      <c r="G1060" s="36">
        <v>2025</v>
      </c>
      <c r="H1060" s="36" t="s">
        <v>130</v>
      </c>
      <c r="I1060" s="67">
        <v>50</v>
      </c>
      <c r="J1060" s="7">
        <v>80</v>
      </c>
      <c r="K1060" s="5">
        <f t="shared" si="209"/>
        <v>80</v>
      </c>
      <c r="L1060" s="317"/>
      <c r="M1060" s="5">
        <f t="shared" si="210"/>
        <v>0</v>
      </c>
      <c r="N1060" s="133" t="s">
        <v>3937</v>
      </c>
      <c r="O1060" s="94"/>
    </row>
    <row r="1061" spans="1:15" ht="22.5" customHeight="1" outlineLevel="1">
      <c r="A1061" s="163">
        <v>42018</v>
      </c>
      <c r="B1061" s="82" t="s">
        <v>4118</v>
      </c>
      <c r="C1061" s="35"/>
      <c r="D1061" s="83" t="s">
        <v>115</v>
      </c>
      <c r="E1061" s="341">
        <v>144</v>
      </c>
      <c r="F1061" s="83" t="s">
        <v>22</v>
      </c>
      <c r="G1061" s="36">
        <v>2023</v>
      </c>
      <c r="H1061" s="36" t="s">
        <v>130</v>
      </c>
      <c r="I1061" s="67">
        <v>40</v>
      </c>
      <c r="J1061" s="7">
        <v>118</v>
      </c>
      <c r="K1061" s="5">
        <f t="shared" si="209"/>
        <v>118</v>
      </c>
      <c r="L1061" s="316"/>
      <c r="M1061" s="5">
        <f t="shared" ref="M1061" si="211">SUM(L1061*K1061)</f>
        <v>0</v>
      </c>
      <c r="N1061" s="135" t="s">
        <v>4119</v>
      </c>
    </row>
    <row r="1062" spans="1:15" outlineLevel="1">
      <c r="A1062" s="163">
        <v>10906</v>
      </c>
      <c r="B1062" s="82" t="s">
        <v>2763</v>
      </c>
      <c r="C1062" s="35"/>
      <c r="D1062" s="83" t="s">
        <v>131</v>
      </c>
      <c r="E1062" s="341">
        <v>128</v>
      </c>
      <c r="F1062" s="83" t="s">
        <v>22</v>
      </c>
      <c r="G1062" s="36">
        <v>2023</v>
      </c>
      <c r="H1062" s="36" t="s">
        <v>130</v>
      </c>
      <c r="I1062" s="67">
        <v>40</v>
      </c>
      <c r="J1062" s="7">
        <v>75</v>
      </c>
      <c r="K1062" s="5">
        <f t="shared" ref="K1062:K1081" si="212">ROUND(J1062*(1-$C$11/100),1)</f>
        <v>75</v>
      </c>
      <c r="L1062" s="316"/>
      <c r="M1062" s="5">
        <f t="shared" si="210"/>
        <v>0</v>
      </c>
      <c r="N1062" s="135" t="s">
        <v>2764</v>
      </c>
    </row>
    <row r="1063" spans="1:15" s="97" customFormat="1" outlineLevel="1">
      <c r="A1063" s="163">
        <v>35461</v>
      </c>
      <c r="B1063" s="82" t="s">
        <v>2014</v>
      </c>
      <c r="C1063" s="35"/>
      <c r="D1063" s="83" t="s">
        <v>131</v>
      </c>
      <c r="E1063" s="341">
        <v>128</v>
      </c>
      <c r="F1063" s="83" t="s">
        <v>34</v>
      </c>
      <c r="G1063" s="36">
        <v>2022</v>
      </c>
      <c r="H1063" s="36" t="s">
        <v>130</v>
      </c>
      <c r="I1063" s="67">
        <v>60</v>
      </c>
      <c r="J1063" s="7">
        <v>74</v>
      </c>
      <c r="K1063" s="5">
        <f t="shared" si="212"/>
        <v>74</v>
      </c>
      <c r="L1063" s="316"/>
      <c r="M1063" s="5">
        <f t="shared" si="210"/>
        <v>0</v>
      </c>
      <c r="N1063" s="135" t="s">
        <v>2015</v>
      </c>
    </row>
    <row r="1064" spans="1:15" s="97" customFormat="1" ht="25.5" outlineLevel="1">
      <c r="A1064" s="163">
        <v>38962</v>
      </c>
      <c r="B1064" s="173" t="s">
        <v>1067</v>
      </c>
      <c r="C1064" s="14"/>
      <c r="D1064" s="8" t="s">
        <v>93</v>
      </c>
      <c r="E1064" s="357">
        <v>128</v>
      </c>
      <c r="F1064" s="8" t="s">
        <v>473</v>
      </c>
      <c r="G1064" s="46">
        <v>2025</v>
      </c>
      <c r="H1064" s="46" t="s">
        <v>130</v>
      </c>
      <c r="I1064" s="67">
        <v>50</v>
      </c>
      <c r="J1064" s="7">
        <v>90</v>
      </c>
      <c r="K1064" s="5">
        <f t="shared" si="212"/>
        <v>90</v>
      </c>
      <c r="L1064" s="317"/>
      <c r="M1064" s="5">
        <f t="shared" si="210"/>
        <v>0</v>
      </c>
      <c r="N1064" s="133" t="s">
        <v>3938</v>
      </c>
    </row>
    <row r="1065" spans="1:15" s="97" customFormat="1" ht="25.5" outlineLevel="1">
      <c r="A1065" s="163">
        <v>39387</v>
      </c>
      <c r="B1065" s="421" t="s">
        <v>4448</v>
      </c>
      <c r="C1065" s="54"/>
      <c r="D1065" s="86" t="s">
        <v>131</v>
      </c>
      <c r="E1065" s="362">
        <v>320</v>
      </c>
      <c r="F1065" s="86" t="s">
        <v>600</v>
      </c>
      <c r="G1065" s="49">
        <v>2023</v>
      </c>
      <c r="H1065" s="49" t="s">
        <v>238</v>
      </c>
      <c r="I1065" s="70">
        <v>10</v>
      </c>
      <c r="J1065" s="12">
        <v>550</v>
      </c>
      <c r="K1065" s="4">
        <f t="shared" si="212"/>
        <v>550</v>
      </c>
      <c r="L1065" s="318"/>
      <c r="M1065" s="4">
        <f t="shared" si="210"/>
        <v>0</v>
      </c>
      <c r="N1065" s="136" t="s">
        <v>3492</v>
      </c>
    </row>
    <row r="1066" spans="1:15" s="97" customFormat="1" ht="25.5" outlineLevel="1">
      <c r="A1066" s="163">
        <v>41989</v>
      </c>
      <c r="B1066" s="421" t="s">
        <v>4563</v>
      </c>
      <c r="C1066" s="54"/>
      <c r="D1066" s="86" t="s">
        <v>93</v>
      </c>
      <c r="E1066" s="362">
        <v>256</v>
      </c>
      <c r="F1066" s="86" t="s">
        <v>507</v>
      </c>
      <c r="G1066" s="49">
        <v>2025</v>
      </c>
      <c r="H1066" s="49" t="s">
        <v>238</v>
      </c>
      <c r="I1066" s="70">
        <v>20</v>
      </c>
      <c r="J1066" s="12">
        <v>400</v>
      </c>
      <c r="K1066" s="4">
        <f t="shared" si="212"/>
        <v>400</v>
      </c>
      <c r="L1066" s="318"/>
      <c r="M1066" s="4">
        <f t="shared" si="210"/>
        <v>0</v>
      </c>
      <c r="N1066" s="136" t="s">
        <v>4564</v>
      </c>
    </row>
    <row r="1067" spans="1:15" s="97" customFormat="1" outlineLevel="1">
      <c r="A1067" s="163">
        <v>28961</v>
      </c>
      <c r="B1067" s="82" t="s">
        <v>101</v>
      </c>
      <c r="C1067" s="35"/>
      <c r="D1067" s="83" t="s">
        <v>131</v>
      </c>
      <c r="E1067" s="341">
        <v>160</v>
      </c>
      <c r="F1067" s="83" t="s">
        <v>85</v>
      </c>
      <c r="G1067" s="36">
        <v>2012</v>
      </c>
      <c r="H1067" s="36" t="s">
        <v>130</v>
      </c>
      <c r="I1067" s="67">
        <v>60</v>
      </c>
      <c r="J1067" s="7">
        <v>100</v>
      </c>
      <c r="K1067" s="5">
        <f t="shared" si="212"/>
        <v>100</v>
      </c>
      <c r="L1067" s="317"/>
      <c r="M1067" s="5">
        <f t="shared" si="210"/>
        <v>0</v>
      </c>
      <c r="N1067" s="133" t="s">
        <v>323</v>
      </c>
    </row>
    <row r="1068" spans="1:15" outlineLevel="1">
      <c r="A1068" s="163">
        <v>46202</v>
      </c>
      <c r="B1068" s="84" t="s">
        <v>3129</v>
      </c>
      <c r="C1068" s="43"/>
      <c r="D1068" s="148" t="s">
        <v>304</v>
      </c>
      <c r="E1068" s="342">
        <v>576</v>
      </c>
      <c r="F1068" s="86" t="s">
        <v>2993</v>
      </c>
      <c r="G1068" s="44">
        <v>2025</v>
      </c>
      <c r="H1068" s="44" t="s">
        <v>238</v>
      </c>
      <c r="I1068" s="70">
        <v>20</v>
      </c>
      <c r="J1068" s="12">
        <v>500</v>
      </c>
      <c r="K1068" s="4">
        <f t="shared" ref="K1068" si="213">ROUND(J1068*(1-$C$11/100),1)</f>
        <v>500</v>
      </c>
      <c r="L1068" s="318"/>
      <c r="M1068" s="4">
        <f t="shared" ref="M1068" si="214">SUM(L1068*K1068)</f>
        <v>0</v>
      </c>
      <c r="N1068" s="136" t="s">
        <v>3130</v>
      </c>
    </row>
    <row r="1069" spans="1:15" outlineLevel="1">
      <c r="A1069" s="163">
        <v>45297</v>
      </c>
      <c r="B1069" s="82" t="s">
        <v>3129</v>
      </c>
      <c r="C1069" s="35"/>
      <c r="D1069" s="83" t="s">
        <v>304</v>
      </c>
      <c r="E1069" s="341">
        <v>512</v>
      </c>
      <c r="F1069" s="8" t="s">
        <v>2993</v>
      </c>
      <c r="G1069" s="36">
        <v>2024</v>
      </c>
      <c r="H1069" s="36" t="s">
        <v>238</v>
      </c>
      <c r="I1069" s="67">
        <v>24</v>
      </c>
      <c r="J1069" s="7">
        <v>430</v>
      </c>
      <c r="K1069" s="5">
        <f t="shared" si="212"/>
        <v>430</v>
      </c>
      <c r="L1069" s="317"/>
      <c r="M1069" s="5">
        <f t="shared" si="210"/>
        <v>0</v>
      </c>
      <c r="N1069" s="133" t="s">
        <v>3130</v>
      </c>
    </row>
    <row r="1070" spans="1:15" outlineLevel="1">
      <c r="A1070" s="163">
        <v>45823</v>
      </c>
      <c r="B1070" s="82" t="s">
        <v>3763</v>
      </c>
      <c r="C1070" s="35"/>
      <c r="D1070" s="83" t="s">
        <v>131</v>
      </c>
      <c r="E1070" s="341">
        <v>128</v>
      </c>
      <c r="F1070" s="8" t="s">
        <v>3764</v>
      </c>
      <c r="G1070" s="36">
        <v>2024</v>
      </c>
      <c r="H1070" s="36" t="s">
        <v>130</v>
      </c>
      <c r="I1070" s="67">
        <v>50</v>
      </c>
      <c r="J1070" s="7">
        <v>70</v>
      </c>
      <c r="K1070" s="5">
        <f t="shared" si="212"/>
        <v>70</v>
      </c>
      <c r="L1070" s="317"/>
      <c r="M1070" s="5">
        <f t="shared" si="210"/>
        <v>0</v>
      </c>
      <c r="N1070" s="133" t="s">
        <v>3765</v>
      </c>
      <c r="O1070" s="97"/>
    </row>
    <row r="1071" spans="1:15" outlineLevel="1">
      <c r="A1071" s="163">
        <v>257</v>
      </c>
      <c r="B1071" s="82" t="s">
        <v>1021</v>
      </c>
      <c r="C1071" s="35"/>
      <c r="D1071" s="83" t="s">
        <v>93</v>
      </c>
      <c r="E1071" s="341">
        <v>96</v>
      </c>
      <c r="F1071" s="83" t="s">
        <v>244</v>
      </c>
      <c r="G1071" s="36">
        <v>2022</v>
      </c>
      <c r="H1071" s="36" t="s">
        <v>130</v>
      </c>
      <c r="I1071" s="67">
        <v>40</v>
      </c>
      <c r="J1071" s="7">
        <v>75</v>
      </c>
      <c r="K1071" s="5">
        <f t="shared" si="212"/>
        <v>75</v>
      </c>
      <c r="L1071" s="323"/>
      <c r="M1071" s="5">
        <f t="shared" si="210"/>
        <v>0</v>
      </c>
      <c r="N1071" s="133" t="s">
        <v>1984</v>
      </c>
    </row>
    <row r="1072" spans="1:15" s="97" customFormat="1" outlineLevel="1">
      <c r="A1072" s="163">
        <v>33264</v>
      </c>
      <c r="B1072" s="82" t="s">
        <v>538</v>
      </c>
      <c r="C1072" s="35"/>
      <c r="D1072" s="83" t="s">
        <v>45</v>
      </c>
      <c r="E1072" s="341">
        <v>128</v>
      </c>
      <c r="F1072" s="83" t="s">
        <v>300</v>
      </c>
      <c r="G1072" s="36">
        <v>2016</v>
      </c>
      <c r="H1072" s="36" t="s">
        <v>130</v>
      </c>
      <c r="I1072" s="67">
        <v>30</v>
      </c>
      <c r="J1072" s="7">
        <v>85</v>
      </c>
      <c r="K1072" s="5">
        <f t="shared" si="212"/>
        <v>85</v>
      </c>
      <c r="L1072" s="316"/>
      <c r="M1072" s="5">
        <f t="shared" si="210"/>
        <v>0</v>
      </c>
      <c r="N1072" s="132" t="s">
        <v>969</v>
      </c>
    </row>
    <row r="1073" spans="1:15" s="94" customFormat="1" outlineLevel="1">
      <c r="A1073" s="163">
        <v>26748</v>
      </c>
      <c r="B1073" s="82" t="s">
        <v>2286</v>
      </c>
      <c r="C1073" s="35"/>
      <c r="D1073" s="83" t="s">
        <v>131</v>
      </c>
      <c r="E1073" s="341">
        <v>272</v>
      </c>
      <c r="F1073" s="83" t="s">
        <v>239</v>
      </c>
      <c r="G1073" s="36">
        <v>2023</v>
      </c>
      <c r="H1073" s="36" t="s">
        <v>2287</v>
      </c>
      <c r="I1073" s="36">
        <v>20</v>
      </c>
      <c r="J1073" s="7">
        <v>660</v>
      </c>
      <c r="K1073" s="5">
        <f t="shared" si="212"/>
        <v>660</v>
      </c>
      <c r="L1073" s="317"/>
      <c r="M1073" s="5">
        <f t="shared" si="210"/>
        <v>0</v>
      </c>
      <c r="N1073" s="133" t="s">
        <v>186</v>
      </c>
    </row>
    <row r="1074" spans="1:15" s="94" customFormat="1" outlineLevel="1">
      <c r="A1074" s="163">
        <v>45048</v>
      </c>
      <c r="B1074" s="82" t="s">
        <v>2927</v>
      </c>
      <c r="C1074" s="35"/>
      <c r="D1074" s="83" t="s">
        <v>93</v>
      </c>
      <c r="E1074" s="341">
        <v>720</v>
      </c>
      <c r="F1074" s="83" t="s">
        <v>1754</v>
      </c>
      <c r="G1074" s="36">
        <v>2023</v>
      </c>
      <c r="H1074" s="36" t="s">
        <v>112</v>
      </c>
      <c r="I1074" s="36">
        <v>10</v>
      </c>
      <c r="J1074" s="7">
        <v>820</v>
      </c>
      <c r="K1074" s="5">
        <f t="shared" si="212"/>
        <v>820</v>
      </c>
      <c r="L1074" s="316"/>
      <c r="M1074" s="5">
        <f t="shared" si="210"/>
        <v>0</v>
      </c>
      <c r="N1074" s="133" t="s">
        <v>2928</v>
      </c>
    </row>
    <row r="1075" spans="1:15" s="94" customFormat="1" outlineLevel="1">
      <c r="A1075" s="163">
        <v>39747</v>
      </c>
      <c r="B1075" s="82" t="s">
        <v>1207</v>
      </c>
      <c r="C1075" s="35" t="s">
        <v>1208</v>
      </c>
      <c r="D1075" s="83" t="s">
        <v>117</v>
      </c>
      <c r="E1075" s="341">
        <v>64</v>
      </c>
      <c r="F1075" s="83" t="s">
        <v>507</v>
      </c>
      <c r="G1075" s="36">
        <v>2017</v>
      </c>
      <c r="H1075" s="36" t="s">
        <v>130</v>
      </c>
      <c r="I1075" s="36">
        <v>80</v>
      </c>
      <c r="J1075" s="7">
        <v>45</v>
      </c>
      <c r="K1075" s="5">
        <f t="shared" si="212"/>
        <v>45</v>
      </c>
      <c r="L1075" s="316"/>
      <c r="M1075" s="5">
        <f t="shared" si="210"/>
        <v>0</v>
      </c>
      <c r="N1075" s="133" t="s">
        <v>1209</v>
      </c>
    </row>
    <row r="1076" spans="1:15" s="94" customFormat="1" outlineLevel="1">
      <c r="A1076" s="163">
        <v>36336</v>
      </c>
      <c r="B1076" s="82" t="s">
        <v>690</v>
      </c>
      <c r="C1076" s="35"/>
      <c r="D1076" s="83" t="s">
        <v>93</v>
      </c>
      <c r="E1076" s="341">
        <v>96</v>
      </c>
      <c r="F1076" s="83" t="s">
        <v>306</v>
      </c>
      <c r="G1076" s="36">
        <v>2015</v>
      </c>
      <c r="H1076" s="36" t="s">
        <v>130</v>
      </c>
      <c r="I1076" s="67">
        <v>50</v>
      </c>
      <c r="J1076" s="7">
        <v>40</v>
      </c>
      <c r="K1076" s="5">
        <f t="shared" si="212"/>
        <v>40</v>
      </c>
      <c r="L1076" s="316"/>
      <c r="M1076" s="5">
        <f t="shared" si="210"/>
        <v>0</v>
      </c>
      <c r="N1076" s="133" t="s">
        <v>691</v>
      </c>
    </row>
    <row r="1077" spans="1:15" s="94" customFormat="1" outlineLevel="1">
      <c r="A1077" s="163">
        <v>37126</v>
      </c>
      <c r="B1077" s="82" t="s">
        <v>3080</v>
      </c>
      <c r="C1077" s="35"/>
      <c r="D1077" s="83" t="s">
        <v>209</v>
      </c>
      <c r="E1077" s="341">
        <v>64</v>
      </c>
      <c r="F1077" s="83" t="s">
        <v>318</v>
      </c>
      <c r="G1077" s="36">
        <v>2023</v>
      </c>
      <c r="H1077" s="36" t="s">
        <v>130</v>
      </c>
      <c r="I1077" s="67">
        <v>50</v>
      </c>
      <c r="J1077" s="7">
        <v>90</v>
      </c>
      <c r="K1077" s="5">
        <f t="shared" si="212"/>
        <v>90</v>
      </c>
      <c r="L1077" s="316"/>
      <c r="M1077" s="5">
        <f t="shared" si="210"/>
        <v>0</v>
      </c>
      <c r="N1077" s="133" t="s">
        <v>3081</v>
      </c>
    </row>
    <row r="1078" spans="1:15" s="94" customFormat="1" outlineLevel="1">
      <c r="A1078" s="163">
        <v>42518</v>
      </c>
      <c r="B1078" s="8" t="s">
        <v>2162</v>
      </c>
      <c r="C1078" s="14"/>
      <c r="D1078" s="83" t="s">
        <v>115</v>
      </c>
      <c r="E1078" s="357">
        <v>96</v>
      </c>
      <c r="F1078" s="8" t="s">
        <v>2090</v>
      </c>
      <c r="G1078" s="46">
        <v>2025</v>
      </c>
      <c r="H1078" s="47" t="s">
        <v>130</v>
      </c>
      <c r="I1078" s="46">
        <v>40</v>
      </c>
      <c r="J1078" s="7">
        <v>145</v>
      </c>
      <c r="K1078" s="5">
        <f t="shared" si="212"/>
        <v>145</v>
      </c>
      <c r="L1078" s="317"/>
      <c r="M1078" s="5">
        <f t="shared" si="210"/>
        <v>0</v>
      </c>
      <c r="N1078" s="133" t="s">
        <v>2163</v>
      </c>
    </row>
    <row r="1079" spans="1:15" s="101" customFormat="1" outlineLevel="1">
      <c r="A1079" s="163">
        <v>45954</v>
      </c>
      <c r="B1079" s="8" t="s">
        <v>3892</v>
      </c>
      <c r="C1079" s="14"/>
      <c r="D1079" s="83" t="s">
        <v>146</v>
      </c>
      <c r="E1079" s="357">
        <v>48</v>
      </c>
      <c r="F1079" s="8" t="s">
        <v>223</v>
      </c>
      <c r="G1079" s="46">
        <v>2023</v>
      </c>
      <c r="H1079" s="47" t="s">
        <v>130</v>
      </c>
      <c r="I1079" s="46">
        <v>50</v>
      </c>
      <c r="J1079" s="7">
        <v>75</v>
      </c>
      <c r="K1079" s="5">
        <f t="shared" si="212"/>
        <v>75</v>
      </c>
      <c r="L1079" s="317"/>
      <c r="M1079" s="5">
        <f t="shared" si="210"/>
        <v>0</v>
      </c>
      <c r="N1079" s="133" t="s">
        <v>3893</v>
      </c>
    </row>
    <row r="1080" spans="1:15" s="94" customFormat="1" outlineLevel="1">
      <c r="A1080" s="163">
        <v>45975</v>
      </c>
      <c r="B1080" s="86" t="s">
        <v>3928</v>
      </c>
      <c r="C1080" s="54"/>
      <c r="D1080" s="148" t="s">
        <v>93</v>
      </c>
      <c r="E1080" s="362">
        <v>48</v>
      </c>
      <c r="F1080" s="86" t="s">
        <v>2090</v>
      </c>
      <c r="G1080" s="49">
        <v>2025</v>
      </c>
      <c r="H1080" s="220" t="s">
        <v>130</v>
      </c>
      <c r="I1080" s="49">
        <v>60</v>
      </c>
      <c r="J1080" s="12">
        <v>115</v>
      </c>
      <c r="K1080" s="4">
        <f t="shared" si="212"/>
        <v>115</v>
      </c>
      <c r="L1080" s="318"/>
      <c r="M1080" s="4">
        <f t="shared" si="210"/>
        <v>0</v>
      </c>
      <c r="N1080" s="136" t="s">
        <v>3929</v>
      </c>
    </row>
    <row r="1081" spans="1:15" s="95" customFormat="1" outlineLevel="1">
      <c r="A1081" s="163">
        <v>34015</v>
      </c>
      <c r="B1081" s="8" t="s">
        <v>2635</v>
      </c>
      <c r="C1081" s="14"/>
      <c r="D1081" s="83" t="s">
        <v>93</v>
      </c>
      <c r="E1081" s="357">
        <v>224</v>
      </c>
      <c r="F1081" s="8" t="s">
        <v>239</v>
      </c>
      <c r="G1081" s="46">
        <v>2014</v>
      </c>
      <c r="H1081" s="47" t="s">
        <v>112</v>
      </c>
      <c r="I1081" s="46">
        <v>12</v>
      </c>
      <c r="J1081" s="7">
        <v>470</v>
      </c>
      <c r="K1081" s="5">
        <f t="shared" si="212"/>
        <v>470</v>
      </c>
      <c r="L1081" s="317"/>
      <c r="M1081" s="5">
        <f t="shared" si="210"/>
        <v>0</v>
      </c>
      <c r="N1081" s="133" t="s">
        <v>2636</v>
      </c>
      <c r="O1081" s="94"/>
    </row>
    <row r="1082" spans="1:15" s="102" customFormat="1" outlineLevel="1">
      <c r="A1082" s="163">
        <v>34079</v>
      </c>
      <c r="B1082" s="8" t="s">
        <v>2730</v>
      </c>
      <c r="C1082" s="14"/>
      <c r="D1082" s="83" t="s">
        <v>131</v>
      </c>
      <c r="E1082" s="357">
        <v>608</v>
      </c>
      <c r="F1082" s="8" t="s">
        <v>239</v>
      </c>
      <c r="G1082" s="46">
        <v>2014</v>
      </c>
      <c r="H1082" s="47" t="s">
        <v>112</v>
      </c>
      <c r="I1082" s="46">
        <v>8</v>
      </c>
      <c r="J1082" s="7">
        <v>470</v>
      </c>
      <c r="K1082" s="5">
        <f>ROUND(J1082*(1-$C$11/100),1)</f>
        <v>470</v>
      </c>
      <c r="L1082" s="317"/>
      <c r="M1082" s="5">
        <f t="shared" ref="M1082:M1113" si="215">SUM(L1082*K1082)</f>
        <v>0</v>
      </c>
      <c r="N1082" s="133" t="s">
        <v>2731</v>
      </c>
      <c r="O1082" s="95"/>
    </row>
    <row r="1083" spans="1:15" outlineLevel="1">
      <c r="A1083" s="163">
        <v>38390</v>
      </c>
      <c r="B1083" s="119" t="s">
        <v>968</v>
      </c>
      <c r="C1083" s="35"/>
      <c r="D1083" s="83" t="s">
        <v>117</v>
      </c>
      <c r="E1083" s="341">
        <v>32</v>
      </c>
      <c r="F1083" s="83" t="s">
        <v>507</v>
      </c>
      <c r="G1083" s="36">
        <v>2025</v>
      </c>
      <c r="H1083" s="36" t="s">
        <v>130</v>
      </c>
      <c r="I1083" s="67">
        <v>100</v>
      </c>
      <c r="J1083" s="7">
        <v>45</v>
      </c>
      <c r="K1083" s="5">
        <f t="shared" ref="K1083:K1109" si="216">ROUND(J1083*(1-$C$11/100),1)</f>
        <v>45</v>
      </c>
      <c r="L1083" s="317"/>
      <c r="M1083" s="5">
        <f t="shared" si="215"/>
        <v>0</v>
      </c>
      <c r="N1083" s="135" t="s">
        <v>3926</v>
      </c>
    </row>
    <row r="1084" spans="1:15" s="97" customFormat="1" outlineLevel="1">
      <c r="A1084" s="163">
        <v>16420</v>
      </c>
      <c r="B1084" s="82" t="s">
        <v>28</v>
      </c>
      <c r="C1084" s="35"/>
      <c r="D1084" s="83" t="s">
        <v>115</v>
      </c>
      <c r="E1084" s="341">
        <v>256</v>
      </c>
      <c r="F1084" s="83" t="s">
        <v>250</v>
      </c>
      <c r="G1084" s="36">
        <v>2013</v>
      </c>
      <c r="H1084" s="36" t="s">
        <v>238</v>
      </c>
      <c r="I1084" s="67">
        <v>16</v>
      </c>
      <c r="J1084" s="7">
        <v>220</v>
      </c>
      <c r="K1084" s="5">
        <f t="shared" si="216"/>
        <v>220</v>
      </c>
      <c r="L1084" s="317"/>
      <c r="M1084" s="5">
        <f t="shared" si="215"/>
        <v>0</v>
      </c>
      <c r="N1084" s="133" t="s">
        <v>29</v>
      </c>
    </row>
    <row r="1085" spans="1:15" s="94" customFormat="1" outlineLevel="1">
      <c r="A1085" s="163">
        <v>36170</v>
      </c>
      <c r="B1085" s="84" t="s">
        <v>2172</v>
      </c>
      <c r="C1085" s="43"/>
      <c r="D1085" s="148" t="s">
        <v>93</v>
      </c>
      <c r="E1085" s="342">
        <v>96</v>
      </c>
      <c r="F1085" s="148" t="s">
        <v>306</v>
      </c>
      <c r="G1085" s="44">
        <v>2015</v>
      </c>
      <c r="H1085" s="44" t="s">
        <v>130</v>
      </c>
      <c r="I1085" s="70">
        <v>50</v>
      </c>
      <c r="J1085" s="12">
        <v>70</v>
      </c>
      <c r="K1085" s="4">
        <f t="shared" si="216"/>
        <v>70</v>
      </c>
      <c r="L1085" s="318"/>
      <c r="M1085" s="4">
        <f t="shared" si="215"/>
        <v>0</v>
      </c>
      <c r="N1085" s="136" t="s">
        <v>4792</v>
      </c>
      <c r="O1085" s="3"/>
    </row>
    <row r="1086" spans="1:15" s="94" customFormat="1" outlineLevel="1">
      <c r="A1086" s="163">
        <v>42550</v>
      </c>
      <c r="B1086" s="82" t="s">
        <v>2172</v>
      </c>
      <c r="C1086" s="35"/>
      <c r="D1086" s="83" t="s">
        <v>93</v>
      </c>
      <c r="E1086" s="341">
        <v>64</v>
      </c>
      <c r="F1086" s="83" t="s">
        <v>507</v>
      </c>
      <c r="G1086" s="36">
        <v>2023</v>
      </c>
      <c r="H1086" s="36" t="s">
        <v>130</v>
      </c>
      <c r="I1086" s="67">
        <v>50</v>
      </c>
      <c r="J1086" s="7">
        <v>55</v>
      </c>
      <c r="K1086" s="5">
        <f t="shared" si="216"/>
        <v>55</v>
      </c>
      <c r="L1086" s="317"/>
      <c r="M1086" s="5">
        <f t="shared" si="215"/>
        <v>0</v>
      </c>
      <c r="N1086" s="133" t="s">
        <v>2173</v>
      </c>
    </row>
    <row r="1087" spans="1:15" s="94" customFormat="1" outlineLevel="1">
      <c r="A1087" s="163">
        <v>44588</v>
      </c>
      <c r="B1087" s="82" t="s">
        <v>305</v>
      </c>
      <c r="C1087" s="35"/>
      <c r="D1087" s="83" t="s">
        <v>115</v>
      </c>
      <c r="E1087" s="341">
        <v>80</v>
      </c>
      <c r="F1087" s="8" t="s">
        <v>2090</v>
      </c>
      <c r="G1087" s="36">
        <v>2024</v>
      </c>
      <c r="H1087" s="36" t="s">
        <v>130</v>
      </c>
      <c r="I1087" s="67">
        <v>48</v>
      </c>
      <c r="J1087" s="7">
        <v>145</v>
      </c>
      <c r="K1087" s="5">
        <f t="shared" si="216"/>
        <v>145</v>
      </c>
      <c r="L1087" s="317"/>
      <c r="M1087" s="5">
        <f t="shared" si="215"/>
        <v>0</v>
      </c>
      <c r="N1087" s="133" t="s">
        <v>2642</v>
      </c>
    </row>
    <row r="1088" spans="1:15" s="101" customFormat="1" outlineLevel="1">
      <c r="A1088" s="163">
        <v>44714</v>
      </c>
      <c r="B1088" s="82" t="s">
        <v>2699</v>
      </c>
      <c r="C1088" s="35"/>
      <c r="D1088" s="83" t="s">
        <v>226</v>
      </c>
      <c r="E1088" s="341">
        <v>64</v>
      </c>
      <c r="F1088" s="8" t="s">
        <v>239</v>
      </c>
      <c r="G1088" s="36">
        <v>2011</v>
      </c>
      <c r="H1088" s="36" t="s">
        <v>130</v>
      </c>
      <c r="I1088" s="67">
        <v>100</v>
      </c>
      <c r="J1088" s="7">
        <v>60</v>
      </c>
      <c r="K1088" s="5">
        <f t="shared" si="216"/>
        <v>60</v>
      </c>
      <c r="L1088" s="317"/>
      <c r="M1088" s="5">
        <f t="shared" si="215"/>
        <v>0</v>
      </c>
      <c r="N1088" s="133"/>
    </row>
    <row r="1089" spans="1:15" outlineLevel="1">
      <c r="A1089" s="163">
        <v>37020</v>
      </c>
      <c r="B1089" s="84" t="s">
        <v>3646</v>
      </c>
      <c r="C1089" s="43"/>
      <c r="D1089" s="148" t="s">
        <v>93</v>
      </c>
      <c r="E1089" s="342">
        <v>96</v>
      </c>
      <c r="F1089" s="148" t="s">
        <v>306</v>
      </c>
      <c r="G1089" s="44">
        <v>2015</v>
      </c>
      <c r="H1089" s="44" t="s">
        <v>130</v>
      </c>
      <c r="I1089" s="70">
        <v>50</v>
      </c>
      <c r="J1089" s="12">
        <v>70</v>
      </c>
      <c r="K1089" s="4">
        <f t="shared" si="216"/>
        <v>70</v>
      </c>
      <c r="L1089" s="318"/>
      <c r="M1089" s="4">
        <f t="shared" si="215"/>
        <v>0</v>
      </c>
      <c r="N1089" s="136" t="s">
        <v>4793</v>
      </c>
      <c r="O1089" s="177"/>
    </row>
    <row r="1090" spans="1:15" outlineLevel="1">
      <c r="A1090" s="163">
        <v>42551</v>
      </c>
      <c r="B1090" s="82" t="s">
        <v>3646</v>
      </c>
      <c r="C1090" s="35"/>
      <c r="D1090" s="83" t="s">
        <v>93</v>
      </c>
      <c r="E1090" s="341">
        <v>64</v>
      </c>
      <c r="F1090" s="83" t="s">
        <v>507</v>
      </c>
      <c r="G1090" s="36">
        <v>2023</v>
      </c>
      <c r="H1090" s="36" t="s">
        <v>130</v>
      </c>
      <c r="I1090" s="67">
        <v>50</v>
      </c>
      <c r="J1090" s="7">
        <v>50</v>
      </c>
      <c r="K1090" s="5">
        <f t="shared" si="216"/>
        <v>50</v>
      </c>
      <c r="L1090" s="317"/>
      <c r="M1090" s="5">
        <f t="shared" si="215"/>
        <v>0</v>
      </c>
      <c r="N1090" s="133" t="s">
        <v>3647</v>
      </c>
    </row>
    <row r="1091" spans="1:15" outlineLevel="1">
      <c r="A1091" s="163">
        <v>43405</v>
      </c>
      <c r="B1091" s="82" t="s">
        <v>2333</v>
      </c>
      <c r="C1091" s="35"/>
      <c r="D1091" s="83" t="s">
        <v>115</v>
      </c>
      <c r="E1091" s="341">
        <v>96</v>
      </c>
      <c r="F1091" s="8" t="s">
        <v>2090</v>
      </c>
      <c r="G1091" s="36">
        <v>2024</v>
      </c>
      <c r="H1091" s="36" t="s">
        <v>130</v>
      </c>
      <c r="I1091" s="67">
        <v>40</v>
      </c>
      <c r="J1091" s="7">
        <v>145</v>
      </c>
      <c r="K1091" s="5">
        <f t="shared" ref="K1091:K1096" si="217">ROUND(J1091*(1-$C$11/100),1)</f>
        <v>145</v>
      </c>
      <c r="L1091" s="317"/>
      <c r="M1091" s="5">
        <f t="shared" si="215"/>
        <v>0</v>
      </c>
      <c r="N1091" s="133" t="s">
        <v>2334</v>
      </c>
    </row>
    <row r="1092" spans="1:15" outlineLevel="1">
      <c r="A1092" s="163">
        <v>43582</v>
      </c>
      <c r="B1092" s="82" t="s">
        <v>2715</v>
      </c>
      <c r="C1092" s="35"/>
      <c r="D1092" s="83" t="s">
        <v>93</v>
      </c>
      <c r="E1092" s="341">
        <v>254</v>
      </c>
      <c r="F1092" s="8" t="s">
        <v>239</v>
      </c>
      <c r="G1092" s="36">
        <v>2021</v>
      </c>
      <c r="H1092" s="36" t="s">
        <v>130</v>
      </c>
      <c r="I1092" s="67">
        <v>16</v>
      </c>
      <c r="J1092" s="7">
        <v>260</v>
      </c>
      <c r="K1092" s="5">
        <f t="shared" si="217"/>
        <v>260</v>
      </c>
      <c r="L1092" s="317"/>
      <c r="M1092" s="5">
        <f t="shared" si="215"/>
        <v>0</v>
      </c>
      <c r="N1092" s="133" t="s">
        <v>2394</v>
      </c>
    </row>
    <row r="1093" spans="1:15" s="97" customFormat="1" outlineLevel="1">
      <c r="A1093" s="163">
        <v>44762</v>
      </c>
      <c r="B1093" s="82" t="s">
        <v>2716</v>
      </c>
      <c r="C1093" s="35"/>
      <c r="D1093" s="83" t="s">
        <v>93</v>
      </c>
      <c r="E1093" s="341">
        <v>254</v>
      </c>
      <c r="F1093" s="8" t="s">
        <v>239</v>
      </c>
      <c r="G1093" s="36">
        <v>2022</v>
      </c>
      <c r="H1093" s="36" t="s">
        <v>130</v>
      </c>
      <c r="I1093" s="67">
        <v>26</v>
      </c>
      <c r="J1093" s="7">
        <v>250</v>
      </c>
      <c r="K1093" s="5">
        <f t="shared" si="217"/>
        <v>250</v>
      </c>
      <c r="L1093" s="317"/>
      <c r="M1093" s="5">
        <f t="shared" si="215"/>
        <v>0</v>
      </c>
      <c r="N1093" s="133" t="s">
        <v>2394</v>
      </c>
    </row>
    <row r="1094" spans="1:15" outlineLevel="1">
      <c r="A1094" s="163">
        <v>36253</v>
      </c>
      <c r="B1094" s="84" t="s">
        <v>4794</v>
      </c>
      <c r="C1094" s="43"/>
      <c r="D1094" s="148" t="s">
        <v>93</v>
      </c>
      <c r="E1094" s="342">
        <v>96</v>
      </c>
      <c r="F1094" s="148" t="s">
        <v>306</v>
      </c>
      <c r="G1094" s="44">
        <v>2025</v>
      </c>
      <c r="H1094" s="44" t="s">
        <v>130</v>
      </c>
      <c r="I1094" s="70">
        <v>50</v>
      </c>
      <c r="J1094" s="12">
        <v>70</v>
      </c>
      <c r="K1094" s="4">
        <f t="shared" si="217"/>
        <v>70</v>
      </c>
      <c r="L1094" s="318"/>
      <c r="M1094" s="4">
        <f t="shared" si="215"/>
        <v>0</v>
      </c>
      <c r="N1094" s="136" t="s">
        <v>4795</v>
      </c>
    </row>
    <row r="1095" spans="1:15" outlineLevel="1">
      <c r="A1095" s="163">
        <v>36450</v>
      </c>
      <c r="B1095" s="82" t="s">
        <v>3114</v>
      </c>
      <c r="C1095" s="35"/>
      <c r="D1095" s="83" t="s">
        <v>131</v>
      </c>
      <c r="E1095" s="341">
        <v>64</v>
      </c>
      <c r="F1095" s="8" t="s">
        <v>153</v>
      </c>
      <c r="G1095" s="36">
        <v>2016</v>
      </c>
      <c r="H1095" s="36" t="s">
        <v>130</v>
      </c>
      <c r="I1095" s="67">
        <v>60</v>
      </c>
      <c r="J1095" s="7">
        <v>35</v>
      </c>
      <c r="K1095" s="5">
        <f t="shared" si="217"/>
        <v>35</v>
      </c>
      <c r="L1095" s="317"/>
      <c r="M1095" s="5">
        <f t="shared" si="215"/>
        <v>0</v>
      </c>
      <c r="N1095" s="133" t="s">
        <v>3115</v>
      </c>
    </row>
    <row r="1096" spans="1:15" outlineLevel="1">
      <c r="A1096" s="163">
        <v>42272</v>
      </c>
      <c r="B1096" s="82" t="s">
        <v>2085</v>
      </c>
      <c r="C1096" s="35"/>
      <c r="D1096" s="83" t="s">
        <v>115</v>
      </c>
      <c r="E1096" s="341">
        <v>192</v>
      </c>
      <c r="F1096" s="83" t="s">
        <v>749</v>
      </c>
      <c r="G1096" s="36">
        <v>2024</v>
      </c>
      <c r="H1096" s="36" t="s">
        <v>130</v>
      </c>
      <c r="I1096" s="67">
        <v>24</v>
      </c>
      <c r="J1096" s="7">
        <v>140</v>
      </c>
      <c r="K1096" s="5">
        <f t="shared" si="217"/>
        <v>140</v>
      </c>
      <c r="L1096" s="317"/>
      <c r="M1096" s="5">
        <f t="shared" si="215"/>
        <v>0</v>
      </c>
      <c r="N1096" s="133" t="s">
        <v>3215</v>
      </c>
    </row>
    <row r="1097" spans="1:15" outlineLevel="1">
      <c r="A1097" s="163">
        <v>42016</v>
      </c>
      <c r="B1097" s="82" t="s">
        <v>2448</v>
      </c>
      <c r="C1097" s="35" t="s">
        <v>2449</v>
      </c>
      <c r="D1097" s="83" t="s">
        <v>93</v>
      </c>
      <c r="E1097" s="341">
        <v>96</v>
      </c>
      <c r="F1097" s="8" t="s">
        <v>1183</v>
      </c>
      <c r="G1097" s="36">
        <v>2020</v>
      </c>
      <c r="H1097" s="36" t="s">
        <v>130</v>
      </c>
      <c r="I1097" s="67">
        <v>80</v>
      </c>
      <c r="J1097" s="7">
        <v>85</v>
      </c>
      <c r="K1097" s="5">
        <f t="shared" si="216"/>
        <v>85</v>
      </c>
      <c r="L1097" s="317"/>
      <c r="M1097" s="5">
        <f t="shared" si="215"/>
        <v>0</v>
      </c>
      <c r="N1097" s="133" t="s">
        <v>2450</v>
      </c>
    </row>
    <row r="1098" spans="1:15" outlineLevel="1">
      <c r="A1098" s="163">
        <v>37316</v>
      </c>
      <c r="B1098" s="82" t="s">
        <v>2422</v>
      </c>
      <c r="C1098" s="35"/>
      <c r="D1098" s="83" t="s">
        <v>93</v>
      </c>
      <c r="E1098" s="341">
        <v>160</v>
      </c>
      <c r="F1098" s="83" t="s">
        <v>507</v>
      </c>
      <c r="G1098" s="36">
        <v>2023</v>
      </c>
      <c r="H1098" s="36" t="s">
        <v>130</v>
      </c>
      <c r="I1098" s="67">
        <v>40</v>
      </c>
      <c r="J1098" s="7">
        <v>180</v>
      </c>
      <c r="K1098" s="5">
        <f>ROUND(J1098*(1-$C$11/100),1)</f>
        <v>180</v>
      </c>
      <c r="L1098" s="317"/>
      <c r="M1098" s="5">
        <f t="shared" si="215"/>
        <v>0</v>
      </c>
      <c r="N1098" s="133" t="s">
        <v>2844</v>
      </c>
    </row>
    <row r="1099" spans="1:15" s="94" customFormat="1" outlineLevel="1">
      <c r="A1099" s="163">
        <v>38249</v>
      </c>
      <c r="B1099" s="82" t="s">
        <v>2193</v>
      </c>
      <c r="C1099" s="35"/>
      <c r="D1099" s="83" t="s">
        <v>93</v>
      </c>
      <c r="E1099" s="341">
        <v>160</v>
      </c>
      <c r="F1099" s="83" t="s">
        <v>607</v>
      </c>
      <c r="G1099" s="36">
        <v>2020</v>
      </c>
      <c r="H1099" s="36" t="s">
        <v>130</v>
      </c>
      <c r="I1099" s="67">
        <v>60</v>
      </c>
      <c r="J1099" s="7">
        <v>90</v>
      </c>
      <c r="K1099" s="5">
        <f>ROUND(J1099*(1-$C$11/100),1)</f>
        <v>90</v>
      </c>
      <c r="L1099" s="317"/>
      <c r="M1099" s="5">
        <f t="shared" si="215"/>
        <v>0</v>
      </c>
      <c r="N1099" s="133" t="s">
        <v>2194</v>
      </c>
      <c r="O1099" s="3"/>
    </row>
    <row r="1100" spans="1:15" s="94" customFormat="1" outlineLevel="1">
      <c r="A1100" s="163">
        <v>36587</v>
      </c>
      <c r="B1100" s="82" t="s">
        <v>717</v>
      </c>
      <c r="C1100" s="35"/>
      <c r="D1100" s="83" t="s">
        <v>93</v>
      </c>
      <c r="E1100" s="341">
        <v>64</v>
      </c>
      <c r="F1100" s="83" t="s">
        <v>507</v>
      </c>
      <c r="G1100" s="36">
        <v>2016</v>
      </c>
      <c r="H1100" s="36" t="s">
        <v>130</v>
      </c>
      <c r="I1100" s="67">
        <v>80</v>
      </c>
      <c r="J1100" s="7">
        <v>45</v>
      </c>
      <c r="K1100" s="5">
        <f t="shared" si="216"/>
        <v>45</v>
      </c>
      <c r="L1100" s="317"/>
      <c r="M1100" s="5">
        <f t="shared" si="215"/>
        <v>0</v>
      </c>
      <c r="N1100" s="133" t="s">
        <v>718</v>
      </c>
      <c r="O1100" s="3"/>
    </row>
    <row r="1101" spans="1:15" s="101" customFormat="1" outlineLevel="1">
      <c r="A1101" s="163">
        <v>35669</v>
      </c>
      <c r="B1101" s="83" t="s">
        <v>1215</v>
      </c>
      <c r="C1101" s="35"/>
      <c r="D1101" s="83" t="s">
        <v>117</v>
      </c>
      <c r="E1101" s="341">
        <v>64</v>
      </c>
      <c r="F1101" s="8" t="s">
        <v>116</v>
      </c>
      <c r="G1101" s="36">
        <v>2024</v>
      </c>
      <c r="H1101" s="36" t="s">
        <v>130</v>
      </c>
      <c r="I1101" s="67">
        <v>100</v>
      </c>
      <c r="J1101" s="7">
        <v>70</v>
      </c>
      <c r="K1101" s="5">
        <f t="shared" si="216"/>
        <v>70</v>
      </c>
      <c r="L1101" s="317"/>
      <c r="M1101" s="5">
        <f t="shared" si="215"/>
        <v>0</v>
      </c>
      <c r="N1101" s="135" t="s">
        <v>3337</v>
      </c>
      <c r="O1101" s="97"/>
    </row>
    <row r="1102" spans="1:15" s="94" customFormat="1" outlineLevel="1">
      <c r="A1102" s="163">
        <v>13675</v>
      </c>
      <c r="B1102" s="83" t="s">
        <v>2815</v>
      </c>
      <c r="C1102" s="35"/>
      <c r="D1102" s="83" t="s">
        <v>114</v>
      </c>
      <c r="E1102" s="341">
        <v>32</v>
      </c>
      <c r="F1102" s="8" t="s">
        <v>22</v>
      </c>
      <c r="G1102" s="36">
        <v>2022</v>
      </c>
      <c r="H1102" s="36" t="s">
        <v>130</v>
      </c>
      <c r="I1102" s="67">
        <v>50</v>
      </c>
      <c r="J1102" s="7">
        <v>69</v>
      </c>
      <c r="K1102" s="5">
        <f t="shared" si="216"/>
        <v>69</v>
      </c>
      <c r="L1102" s="317"/>
      <c r="M1102" s="5">
        <f t="shared" si="215"/>
        <v>0</v>
      </c>
      <c r="N1102" s="135"/>
      <c r="O1102" s="3"/>
    </row>
    <row r="1103" spans="1:15" s="101" customFormat="1" outlineLevel="1">
      <c r="A1103" s="163">
        <v>39708</v>
      </c>
      <c r="B1103" s="83" t="s">
        <v>2815</v>
      </c>
      <c r="C1103" s="35"/>
      <c r="D1103" s="83" t="s">
        <v>209</v>
      </c>
      <c r="E1103" s="341">
        <v>64</v>
      </c>
      <c r="F1103" s="8" t="s">
        <v>1463</v>
      </c>
      <c r="G1103" s="36">
        <v>2017</v>
      </c>
      <c r="H1103" s="36" t="s">
        <v>130</v>
      </c>
      <c r="I1103" s="67">
        <v>100</v>
      </c>
      <c r="J1103" s="7">
        <v>80</v>
      </c>
      <c r="K1103" s="5">
        <f t="shared" si="216"/>
        <v>80</v>
      </c>
      <c r="L1103" s="317"/>
      <c r="M1103" s="5">
        <f t="shared" si="215"/>
        <v>0</v>
      </c>
      <c r="N1103" s="135" t="s">
        <v>2816</v>
      </c>
      <c r="O1103" s="97"/>
    </row>
    <row r="1104" spans="1:15" s="94" customFormat="1" outlineLevel="1">
      <c r="A1104" s="163">
        <v>45473</v>
      </c>
      <c r="B1104" s="148" t="s">
        <v>3346</v>
      </c>
      <c r="C1104" s="43"/>
      <c r="D1104" s="148" t="s">
        <v>304</v>
      </c>
      <c r="E1104" s="342">
        <v>224</v>
      </c>
      <c r="F1104" s="86" t="s">
        <v>2993</v>
      </c>
      <c r="G1104" s="44">
        <v>2025</v>
      </c>
      <c r="H1104" s="44" t="s">
        <v>238</v>
      </c>
      <c r="I1104" s="70">
        <v>40</v>
      </c>
      <c r="J1104" s="12">
        <v>345</v>
      </c>
      <c r="K1104" s="4">
        <f t="shared" si="216"/>
        <v>345</v>
      </c>
      <c r="L1104" s="318"/>
      <c r="M1104" s="4">
        <f t="shared" si="215"/>
        <v>0</v>
      </c>
      <c r="N1104" s="137" t="s">
        <v>3347</v>
      </c>
      <c r="O1104" s="3"/>
    </row>
    <row r="1105" spans="1:15" s="94" customFormat="1" ht="15" customHeight="1" outlineLevel="1">
      <c r="A1105" s="163">
        <v>37367</v>
      </c>
      <c r="B1105" s="83" t="s">
        <v>3503</v>
      </c>
      <c r="C1105" s="35"/>
      <c r="D1105" s="83" t="s">
        <v>209</v>
      </c>
      <c r="E1105" s="341">
        <v>68</v>
      </c>
      <c r="F1105" s="8" t="s">
        <v>3504</v>
      </c>
      <c r="G1105" s="36">
        <v>2023</v>
      </c>
      <c r="H1105" s="36" t="s">
        <v>238</v>
      </c>
      <c r="I1105" s="67">
        <v>30</v>
      </c>
      <c r="J1105" s="7">
        <v>240</v>
      </c>
      <c r="K1105" s="5">
        <f t="shared" si="216"/>
        <v>240</v>
      </c>
      <c r="L1105" s="317"/>
      <c r="M1105" s="5">
        <f t="shared" si="215"/>
        <v>0</v>
      </c>
      <c r="N1105" s="135" t="s">
        <v>3505</v>
      </c>
    </row>
    <row r="1106" spans="1:15" s="101" customFormat="1" ht="15" customHeight="1" outlineLevel="1">
      <c r="A1106" s="163">
        <v>12940</v>
      </c>
      <c r="B1106" s="83" t="s">
        <v>3445</v>
      </c>
      <c r="C1106" s="35"/>
      <c r="D1106" s="83" t="s">
        <v>304</v>
      </c>
      <c r="E1106" s="341">
        <v>192</v>
      </c>
      <c r="F1106" s="8" t="s">
        <v>306</v>
      </c>
      <c r="G1106" s="36">
        <v>2019</v>
      </c>
      <c r="H1106" s="36" t="s">
        <v>238</v>
      </c>
      <c r="I1106" s="67">
        <v>40</v>
      </c>
      <c r="J1106" s="7">
        <v>330</v>
      </c>
      <c r="K1106" s="5">
        <f t="shared" si="216"/>
        <v>330</v>
      </c>
      <c r="L1106" s="317"/>
      <c r="M1106" s="5">
        <f t="shared" si="215"/>
        <v>0</v>
      </c>
      <c r="N1106" s="135" t="s">
        <v>3446</v>
      </c>
    </row>
    <row r="1107" spans="1:15" s="101" customFormat="1" outlineLevel="1">
      <c r="A1107" s="163">
        <v>47825</v>
      </c>
      <c r="B1107" s="148" t="s">
        <v>4826</v>
      </c>
      <c r="C1107" s="43"/>
      <c r="D1107" s="148" t="s">
        <v>45</v>
      </c>
      <c r="E1107" s="342">
        <v>96</v>
      </c>
      <c r="F1107" s="86" t="s">
        <v>749</v>
      </c>
      <c r="G1107" s="44">
        <v>2026</v>
      </c>
      <c r="H1107" s="44" t="s">
        <v>130</v>
      </c>
      <c r="I1107" s="70">
        <v>40</v>
      </c>
      <c r="J1107" s="12">
        <v>130</v>
      </c>
      <c r="K1107" s="4">
        <f t="shared" si="216"/>
        <v>130</v>
      </c>
      <c r="L1107" s="318"/>
      <c r="M1107" s="4">
        <f t="shared" si="215"/>
        <v>0</v>
      </c>
      <c r="N1107" s="137" t="s">
        <v>4827</v>
      </c>
    </row>
    <row r="1108" spans="1:15" s="101" customFormat="1" outlineLevel="1">
      <c r="A1108" s="163">
        <v>21441</v>
      </c>
      <c r="B1108" s="148" t="s">
        <v>4475</v>
      </c>
      <c r="C1108" s="43"/>
      <c r="D1108" s="148" t="s">
        <v>45</v>
      </c>
      <c r="E1108" s="342">
        <v>96</v>
      </c>
      <c r="F1108" s="222" t="s">
        <v>100</v>
      </c>
      <c r="G1108" s="44">
        <v>2025</v>
      </c>
      <c r="H1108" s="44" t="s">
        <v>130</v>
      </c>
      <c r="I1108" s="70">
        <v>40</v>
      </c>
      <c r="J1108" s="12">
        <v>177</v>
      </c>
      <c r="K1108" s="4">
        <f t="shared" si="216"/>
        <v>177</v>
      </c>
      <c r="L1108" s="318"/>
      <c r="M1108" s="4">
        <f t="shared" si="215"/>
        <v>0</v>
      </c>
      <c r="N1108" s="137" t="s">
        <v>4476</v>
      </c>
    </row>
    <row r="1109" spans="1:15" s="101" customFormat="1" outlineLevel="1">
      <c r="A1109" s="163">
        <v>4201</v>
      </c>
      <c r="B1109" s="83" t="s">
        <v>4258</v>
      </c>
      <c r="C1109" s="35"/>
      <c r="D1109" s="83" t="s">
        <v>115</v>
      </c>
      <c r="E1109" s="341">
        <v>528</v>
      </c>
      <c r="F1109" s="191" t="s">
        <v>279</v>
      </c>
      <c r="G1109" s="36">
        <v>2018</v>
      </c>
      <c r="H1109" s="36" t="s">
        <v>238</v>
      </c>
      <c r="I1109" s="67">
        <v>8</v>
      </c>
      <c r="J1109" s="7">
        <v>910</v>
      </c>
      <c r="K1109" s="5">
        <f t="shared" si="216"/>
        <v>910</v>
      </c>
      <c r="L1109" s="317"/>
      <c r="M1109" s="5">
        <f t="shared" si="215"/>
        <v>0</v>
      </c>
      <c r="N1109" s="135" t="s">
        <v>4259</v>
      </c>
    </row>
    <row r="1110" spans="1:15" s="94" customFormat="1" outlineLevel="1">
      <c r="A1110" s="163">
        <v>40315</v>
      </c>
      <c r="B1110" s="18" t="s">
        <v>2320</v>
      </c>
      <c r="C1110" s="45"/>
      <c r="D1110" s="116" t="s">
        <v>209</v>
      </c>
      <c r="E1110" s="353">
        <v>112</v>
      </c>
      <c r="F1110" s="191" t="s">
        <v>2321</v>
      </c>
      <c r="G1110" s="47">
        <v>2015</v>
      </c>
      <c r="H1110" s="40" t="s">
        <v>130</v>
      </c>
      <c r="I1110" s="71">
        <v>60</v>
      </c>
      <c r="J1110" s="7">
        <v>100</v>
      </c>
      <c r="K1110" s="5">
        <f t="shared" ref="K1110:K1128" si="218">ROUND(J1110*(1-$C$11/100),1)</f>
        <v>100</v>
      </c>
      <c r="L1110" s="317"/>
      <c r="M1110" s="5">
        <f t="shared" si="215"/>
        <v>0</v>
      </c>
      <c r="N1110" s="133" t="s">
        <v>2322</v>
      </c>
    </row>
    <row r="1111" spans="1:15" outlineLevel="1">
      <c r="A1111" s="163">
        <v>4155</v>
      </c>
      <c r="B1111" s="18" t="s">
        <v>4315</v>
      </c>
      <c r="C1111" s="45"/>
      <c r="D1111" s="116" t="s">
        <v>93</v>
      </c>
      <c r="E1111" s="353">
        <v>512</v>
      </c>
      <c r="F1111" s="191" t="s">
        <v>8</v>
      </c>
      <c r="G1111" s="47">
        <v>2025</v>
      </c>
      <c r="H1111" s="40" t="s">
        <v>238</v>
      </c>
      <c r="I1111" s="71">
        <v>5</v>
      </c>
      <c r="J1111" s="7">
        <v>700</v>
      </c>
      <c r="K1111" s="5">
        <f t="shared" si="218"/>
        <v>700</v>
      </c>
      <c r="L1111" s="317"/>
      <c r="M1111" s="5">
        <f t="shared" si="215"/>
        <v>0</v>
      </c>
      <c r="N1111" s="133" t="s">
        <v>4316</v>
      </c>
    </row>
    <row r="1112" spans="1:15" s="94" customFormat="1" outlineLevel="1">
      <c r="A1112" s="163">
        <v>11167</v>
      </c>
      <c r="B1112" s="219" t="s">
        <v>3771</v>
      </c>
      <c r="C1112" s="55"/>
      <c r="D1112" s="211" t="s">
        <v>131</v>
      </c>
      <c r="E1112" s="354">
        <v>464</v>
      </c>
      <c r="F1112" s="257" t="s">
        <v>2741</v>
      </c>
      <c r="G1112" s="220">
        <v>2024</v>
      </c>
      <c r="H1112" s="213" t="s">
        <v>238</v>
      </c>
      <c r="I1112" s="221">
        <v>8</v>
      </c>
      <c r="J1112" s="12">
        <v>520</v>
      </c>
      <c r="K1112" s="4">
        <f t="shared" si="218"/>
        <v>520</v>
      </c>
      <c r="L1112" s="318"/>
      <c r="M1112" s="4">
        <f t="shared" si="215"/>
        <v>0</v>
      </c>
      <c r="N1112" s="136" t="s">
        <v>3772</v>
      </c>
      <c r="O1112" s="3"/>
    </row>
    <row r="1113" spans="1:15" s="101" customFormat="1" outlineLevel="1">
      <c r="A1113" s="163">
        <v>44675</v>
      </c>
      <c r="B1113" s="219" t="s">
        <v>2674</v>
      </c>
      <c r="C1113" s="55"/>
      <c r="D1113" s="211" t="s">
        <v>93</v>
      </c>
      <c r="E1113" s="354">
        <v>96</v>
      </c>
      <c r="F1113" s="222" t="s">
        <v>79</v>
      </c>
      <c r="G1113" s="220">
        <v>2024</v>
      </c>
      <c r="H1113" s="220" t="s">
        <v>130</v>
      </c>
      <c r="I1113" s="221">
        <v>40</v>
      </c>
      <c r="J1113" s="12">
        <v>77</v>
      </c>
      <c r="K1113" s="4">
        <f t="shared" si="218"/>
        <v>77</v>
      </c>
      <c r="L1113" s="313"/>
      <c r="M1113" s="4">
        <f t="shared" si="215"/>
        <v>0</v>
      </c>
      <c r="N1113" s="136" t="s">
        <v>503</v>
      </c>
    </row>
    <row r="1114" spans="1:15" s="101" customFormat="1" outlineLevel="1">
      <c r="A1114" s="163">
        <v>18930</v>
      </c>
      <c r="B1114" s="18" t="s">
        <v>3112</v>
      </c>
      <c r="C1114" s="45"/>
      <c r="D1114" s="116" t="s">
        <v>45</v>
      </c>
      <c r="E1114" s="353">
        <v>96</v>
      </c>
      <c r="F1114" s="191" t="s">
        <v>153</v>
      </c>
      <c r="G1114" s="47">
        <v>2010</v>
      </c>
      <c r="H1114" s="47" t="s">
        <v>130</v>
      </c>
      <c r="I1114" s="71">
        <v>50</v>
      </c>
      <c r="J1114" s="7">
        <v>75</v>
      </c>
      <c r="K1114" s="5">
        <f t="shared" si="218"/>
        <v>75</v>
      </c>
      <c r="L1114" s="316"/>
      <c r="M1114" s="4">
        <v>0</v>
      </c>
      <c r="N1114" s="133" t="s">
        <v>3113</v>
      </c>
    </row>
    <row r="1115" spans="1:15" s="101" customFormat="1" outlineLevel="1">
      <c r="A1115" s="163">
        <v>2718</v>
      </c>
      <c r="B1115" s="18" t="s">
        <v>297</v>
      </c>
      <c r="C1115" s="45"/>
      <c r="D1115" s="116" t="s">
        <v>93</v>
      </c>
      <c r="E1115" s="353">
        <v>96</v>
      </c>
      <c r="F1115" s="191" t="s">
        <v>79</v>
      </c>
      <c r="G1115" s="47">
        <v>2011</v>
      </c>
      <c r="H1115" s="47" t="s">
        <v>130</v>
      </c>
      <c r="I1115" s="71">
        <v>50</v>
      </c>
      <c r="J1115" s="7">
        <v>60</v>
      </c>
      <c r="K1115" s="5">
        <f t="shared" si="218"/>
        <v>60</v>
      </c>
      <c r="L1115" s="317"/>
      <c r="M1115" s="5">
        <f t="shared" ref="M1115:M1142" si="219">SUM(L1115*K1115)</f>
        <v>0</v>
      </c>
      <c r="N1115" s="135" t="s">
        <v>503</v>
      </c>
    </row>
    <row r="1116" spans="1:15" s="101" customFormat="1" outlineLevel="1">
      <c r="A1116" s="163">
        <v>37048</v>
      </c>
      <c r="B1116" s="219" t="s">
        <v>4465</v>
      </c>
      <c r="C1116" s="55"/>
      <c r="D1116" s="211" t="s">
        <v>209</v>
      </c>
      <c r="E1116" s="354">
        <v>382</v>
      </c>
      <c r="F1116" s="222" t="s">
        <v>264</v>
      </c>
      <c r="G1116" s="220">
        <v>2025</v>
      </c>
      <c r="H1116" s="220" t="s">
        <v>238</v>
      </c>
      <c r="I1116" s="221">
        <v>16</v>
      </c>
      <c r="J1116" s="12">
        <v>520</v>
      </c>
      <c r="K1116" s="4">
        <f t="shared" si="218"/>
        <v>520</v>
      </c>
      <c r="L1116" s="318"/>
      <c r="M1116" s="4">
        <f t="shared" si="219"/>
        <v>0</v>
      </c>
      <c r="N1116" s="137" t="s">
        <v>4466</v>
      </c>
      <c r="O1116" s="94"/>
    </row>
    <row r="1117" spans="1:15" s="94" customFormat="1" outlineLevel="1">
      <c r="A1117" s="163">
        <v>3345</v>
      </c>
      <c r="B1117" s="82" t="s">
        <v>2633</v>
      </c>
      <c r="C1117" s="14"/>
      <c r="D1117" s="83" t="s">
        <v>93</v>
      </c>
      <c r="E1117" s="357">
        <v>480</v>
      </c>
      <c r="F1117" s="83" t="s">
        <v>108</v>
      </c>
      <c r="G1117" s="46">
        <v>2023</v>
      </c>
      <c r="H1117" s="36" t="s">
        <v>238</v>
      </c>
      <c r="I1117" s="67">
        <v>12</v>
      </c>
      <c r="J1117" s="7">
        <v>450</v>
      </c>
      <c r="K1117" s="5">
        <f>ROUND(J1117*(1-$C$11/100),1)</f>
        <v>450</v>
      </c>
      <c r="L1117" s="317"/>
      <c r="M1117" s="5">
        <f t="shared" si="219"/>
        <v>0</v>
      </c>
      <c r="N1117" s="133" t="s">
        <v>2118</v>
      </c>
    </row>
    <row r="1118" spans="1:15" s="101" customFormat="1" outlineLevel="1">
      <c r="A1118" s="166">
        <v>45000</v>
      </c>
      <c r="B1118" s="112" t="s">
        <v>2857</v>
      </c>
      <c r="C1118" s="37"/>
      <c r="D1118" s="112" t="s">
        <v>304</v>
      </c>
      <c r="E1118" s="356">
        <v>64</v>
      </c>
      <c r="F1118" s="112" t="s">
        <v>2741</v>
      </c>
      <c r="G1118" s="38">
        <v>2022</v>
      </c>
      <c r="H1118" s="38" t="s">
        <v>130</v>
      </c>
      <c r="I1118" s="38">
        <v>100</v>
      </c>
      <c r="J1118" s="13">
        <v>55</v>
      </c>
      <c r="K1118" s="5">
        <f t="shared" si="218"/>
        <v>55</v>
      </c>
      <c r="L1118" s="317"/>
      <c r="M1118" s="5">
        <f t="shared" si="219"/>
        <v>0</v>
      </c>
      <c r="N1118" s="133" t="s">
        <v>2644</v>
      </c>
    </row>
    <row r="1119" spans="1:15" s="101" customFormat="1" outlineLevel="1">
      <c r="A1119" s="163">
        <v>46063</v>
      </c>
      <c r="B1119" s="212" t="s">
        <v>4097</v>
      </c>
      <c r="C1119" s="55"/>
      <c r="D1119" s="148" t="s">
        <v>115</v>
      </c>
      <c r="E1119" s="354">
        <v>160</v>
      </c>
      <c r="F1119" s="211" t="s">
        <v>2090</v>
      </c>
      <c r="G1119" s="220">
        <v>2025</v>
      </c>
      <c r="H1119" s="213" t="s">
        <v>130</v>
      </c>
      <c r="I1119" s="221">
        <v>28</v>
      </c>
      <c r="J1119" s="12">
        <v>155</v>
      </c>
      <c r="K1119" s="4">
        <f t="shared" si="218"/>
        <v>155</v>
      </c>
      <c r="L1119" s="313"/>
      <c r="M1119" s="4">
        <f t="shared" si="219"/>
        <v>0</v>
      </c>
      <c r="N1119" s="137" t="s">
        <v>4100</v>
      </c>
    </row>
    <row r="1120" spans="1:15" s="101" customFormat="1" outlineLevel="1">
      <c r="A1120" s="163">
        <v>46100</v>
      </c>
      <c r="B1120" s="212" t="s">
        <v>4098</v>
      </c>
      <c r="C1120" s="55"/>
      <c r="D1120" s="148" t="s">
        <v>115</v>
      </c>
      <c r="E1120" s="354">
        <v>144</v>
      </c>
      <c r="F1120" s="211" t="s">
        <v>2090</v>
      </c>
      <c r="G1120" s="220">
        <v>2025</v>
      </c>
      <c r="H1120" s="213" t="s">
        <v>130</v>
      </c>
      <c r="I1120" s="221">
        <v>28</v>
      </c>
      <c r="J1120" s="12">
        <v>155</v>
      </c>
      <c r="K1120" s="4">
        <f t="shared" si="218"/>
        <v>155</v>
      </c>
      <c r="L1120" s="313"/>
      <c r="M1120" s="4">
        <f t="shared" si="219"/>
        <v>0</v>
      </c>
      <c r="N1120" s="137" t="s">
        <v>4099</v>
      </c>
    </row>
    <row r="1121" spans="1:15" s="101" customFormat="1" outlineLevel="1">
      <c r="A1121" s="163">
        <v>35308</v>
      </c>
      <c r="B1121" s="212" t="s">
        <v>4672</v>
      </c>
      <c r="C1121" s="55"/>
      <c r="D1121" s="148" t="s">
        <v>93</v>
      </c>
      <c r="E1121" s="354">
        <v>176</v>
      </c>
      <c r="F1121" s="211" t="s">
        <v>473</v>
      </c>
      <c r="G1121" s="220">
        <v>2018</v>
      </c>
      <c r="H1121" s="213" t="s">
        <v>130</v>
      </c>
      <c r="I1121" s="221">
        <v>30</v>
      </c>
      <c r="J1121" s="12">
        <v>150</v>
      </c>
      <c r="K1121" s="4">
        <f t="shared" ref="K1121" si="220">ROUND(J1121*(1-$C$11/100),1)</f>
        <v>150</v>
      </c>
      <c r="L1121" s="313"/>
      <c r="M1121" s="4">
        <f t="shared" ref="M1121" si="221">SUM(L1121*K1121)</f>
        <v>0</v>
      </c>
      <c r="N1121" s="137" t="s">
        <v>4673</v>
      </c>
    </row>
    <row r="1122" spans="1:15" outlineLevel="1">
      <c r="A1122" s="163">
        <v>37682</v>
      </c>
      <c r="B1122" s="212" t="s">
        <v>4154</v>
      </c>
      <c r="C1122" s="55"/>
      <c r="D1122" s="148" t="s">
        <v>93</v>
      </c>
      <c r="E1122" s="354">
        <v>176</v>
      </c>
      <c r="F1122" s="211" t="s">
        <v>473</v>
      </c>
      <c r="G1122" s="220">
        <v>2018</v>
      </c>
      <c r="H1122" s="213" t="s">
        <v>130</v>
      </c>
      <c r="I1122" s="221">
        <v>20</v>
      </c>
      <c r="J1122" s="12">
        <v>160</v>
      </c>
      <c r="K1122" s="4">
        <f t="shared" si="218"/>
        <v>160</v>
      </c>
      <c r="L1122" s="313"/>
      <c r="M1122" s="4">
        <f t="shared" si="219"/>
        <v>0</v>
      </c>
      <c r="N1122" s="137" t="s">
        <v>4155</v>
      </c>
      <c r="O1122" s="97"/>
    </row>
    <row r="1123" spans="1:15" outlineLevel="1">
      <c r="A1123" s="163">
        <v>30125</v>
      </c>
      <c r="B1123" s="212" t="s">
        <v>4862</v>
      </c>
      <c r="C1123" s="55"/>
      <c r="D1123" s="148" t="s">
        <v>209</v>
      </c>
      <c r="E1123" s="354">
        <v>112</v>
      </c>
      <c r="F1123" s="211" t="s">
        <v>1401</v>
      </c>
      <c r="G1123" s="220">
        <v>2018</v>
      </c>
      <c r="H1123" s="213" t="s">
        <v>130</v>
      </c>
      <c r="I1123" s="221">
        <v>40</v>
      </c>
      <c r="J1123" s="12">
        <v>120</v>
      </c>
      <c r="K1123" s="4">
        <f t="shared" si="218"/>
        <v>120</v>
      </c>
      <c r="L1123" s="313"/>
      <c r="M1123" s="4">
        <f t="shared" si="219"/>
        <v>0</v>
      </c>
      <c r="N1123" s="137" t="s">
        <v>4863</v>
      </c>
      <c r="O1123" s="97"/>
    </row>
    <row r="1124" spans="1:15" outlineLevel="1">
      <c r="A1124" s="163">
        <v>20606</v>
      </c>
      <c r="B1124" s="82" t="s">
        <v>3730</v>
      </c>
      <c r="C1124" s="35"/>
      <c r="D1124" s="83" t="s">
        <v>115</v>
      </c>
      <c r="E1124" s="341">
        <v>160</v>
      </c>
      <c r="F1124" s="83" t="s">
        <v>1400</v>
      </c>
      <c r="G1124" s="36">
        <v>2024</v>
      </c>
      <c r="H1124" s="36" t="s">
        <v>130</v>
      </c>
      <c r="I1124" s="67">
        <v>24</v>
      </c>
      <c r="J1124" s="7">
        <v>175</v>
      </c>
      <c r="K1124" s="5">
        <f t="shared" si="218"/>
        <v>175</v>
      </c>
      <c r="L1124" s="317"/>
      <c r="M1124" s="5">
        <f t="shared" si="219"/>
        <v>0</v>
      </c>
      <c r="N1124" s="133" t="s">
        <v>3731</v>
      </c>
      <c r="O1124" s="97"/>
    </row>
    <row r="1125" spans="1:15" s="97" customFormat="1" outlineLevel="1">
      <c r="A1125" s="163">
        <v>44643</v>
      </c>
      <c r="B1125" s="82" t="s">
        <v>3876</v>
      </c>
      <c r="C1125" s="35"/>
      <c r="D1125" s="83" t="s">
        <v>115</v>
      </c>
      <c r="E1125" s="341">
        <v>160</v>
      </c>
      <c r="F1125" s="83" t="s">
        <v>3877</v>
      </c>
      <c r="G1125" s="36">
        <v>2022</v>
      </c>
      <c r="H1125" s="36" t="s">
        <v>130</v>
      </c>
      <c r="I1125" s="67">
        <v>40</v>
      </c>
      <c r="J1125" s="7">
        <v>140</v>
      </c>
      <c r="K1125" s="5">
        <f t="shared" si="218"/>
        <v>140</v>
      </c>
      <c r="L1125" s="317"/>
      <c r="M1125" s="5">
        <f t="shared" si="219"/>
        <v>0</v>
      </c>
      <c r="N1125" s="133" t="s">
        <v>3878</v>
      </c>
    </row>
    <row r="1126" spans="1:15" s="94" customFormat="1" outlineLevel="1">
      <c r="A1126" s="163">
        <v>33992</v>
      </c>
      <c r="B1126" s="84" t="s">
        <v>4477</v>
      </c>
      <c r="C1126" s="43"/>
      <c r="D1126" s="148" t="s">
        <v>115</v>
      </c>
      <c r="E1126" s="342">
        <v>160</v>
      </c>
      <c r="F1126" s="148" t="s">
        <v>100</v>
      </c>
      <c r="G1126" s="44">
        <v>2024</v>
      </c>
      <c r="H1126" s="44" t="s">
        <v>130</v>
      </c>
      <c r="I1126" s="70">
        <v>40</v>
      </c>
      <c r="J1126" s="12">
        <v>145</v>
      </c>
      <c r="K1126" s="4">
        <f t="shared" si="218"/>
        <v>145</v>
      </c>
      <c r="L1126" s="318"/>
      <c r="M1126" s="4">
        <f t="shared" si="219"/>
        <v>0</v>
      </c>
      <c r="N1126" s="136" t="s">
        <v>4478</v>
      </c>
      <c r="O1126" s="203"/>
    </row>
    <row r="1127" spans="1:15" s="101" customFormat="1" outlineLevel="1">
      <c r="A1127" s="163">
        <v>13237</v>
      </c>
      <c r="B1127" s="82" t="s">
        <v>2628</v>
      </c>
      <c r="C1127" s="35"/>
      <c r="D1127" s="83" t="s">
        <v>115</v>
      </c>
      <c r="E1127" s="341">
        <v>528</v>
      </c>
      <c r="F1127" s="83" t="s">
        <v>179</v>
      </c>
      <c r="G1127" s="36">
        <v>2022</v>
      </c>
      <c r="H1127" s="36" t="s">
        <v>112</v>
      </c>
      <c r="I1127" s="67">
        <v>12</v>
      </c>
      <c r="J1127" s="7">
        <v>520</v>
      </c>
      <c r="K1127" s="5">
        <f t="shared" si="218"/>
        <v>520</v>
      </c>
      <c r="L1127" s="317"/>
      <c r="M1127" s="5">
        <f t="shared" si="219"/>
        <v>0</v>
      </c>
      <c r="N1127" s="133" t="s">
        <v>2629</v>
      </c>
      <c r="O1127" s="271"/>
    </row>
    <row r="1128" spans="1:15" s="94" customFormat="1" outlineLevel="1">
      <c r="A1128" s="163">
        <v>43744</v>
      </c>
      <c r="B1128" s="82" t="s">
        <v>2427</v>
      </c>
      <c r="C1128" s="35"/>
      <c r="D1128" s="83" t="s">
        <v>45</v>
      </c>
      <c r="E1128" s="341">
        <v>512</v>
      </c>
      <c r="F1128" s="83" t="s">
        <v>2383</v>
      </c>
      <c r="G1128" s="36">
        <v>2022</v>
      </c>
      <c r="H1128" s="36" t="s">
        <v>238</v>
      </c>
      <c r="I1128" s="67">
        <v>10</v>
      </c>
      <c r="J1128" s="7">
        <v>600</v>
      </c>
      <c r="K1128" s="5">
        <f t="shared" si="218"/>
        <v>600</v>
      </c>
      <c r="L1128" s="317"/>
      <c r="M1128" s="5">
        <f t="shared" si="219"/>
        <v>0</v>
      </c>
      <c r="N1128" s="133" t="s">
        <v>2428</v>
      </c>
      <c r="O1128" s="203"/>
    </row>
    <row r="1129" spans="1:15" s="94" customFormat="1" outlineLevel="1">
      <c r="A1129" s="163">
        <v>45488</v>
      </c>
      <c r="B1129" s="84" t="s">
        <v>3359</v>
      </c>
      <c r="C1129" s="43"/>
      <c r="D1129" s="148" t="s">
        <v>93</v>
      </c>
      <c r="E1129" s="342">
        <v>176</v>
      </c>
      <c r="F1129" s="148" t="s">
        <v>265</v>
      </c>
      <c r="G1129" s="44">
        <v>2025</v>
      </c>
      <c r="H1129" s="44" t="s">
        <v>130</v>
      </c>
      <c r="I1129" s="44">
        <v>26</v>
      </c>
      <c r="J1129" s="12">
        <v>140</v>
      </c>
      <c r="K1129" s="4">
        <f t="shared" ref="K1129:K1133" si="222">ROUND(J1129*(1-$C$11/100),1)</f>
        <v>140</v>
      </c>
      <c r="L1129" s="322"/>
      <c r="M1129" s="4">
        <f t="shared" ref="M1129:M1133" si="223">SUM(L1129*K1129)</f>
        <v>0</v>
      </c>
      <c r="N1129" s="136" t="s">
        <v>3360</v>
      </c>
    </row>
    <row r="1130" spans="1:15" s="94" customFormat="1" outlineLevel="1">
      <c r="A1130" s="163">
        <v>25118</v>
      </c>
      <c r="B1130" s="82" t="s">
        <v>3526</v>
      </c>
      <c r="C1130" s="35"/>
      <c r="D1130" s="83" t="s">
        <v>115</v>
      </c>
      <c r="E1130" s="341">
        <v>608</v>
      </c>
      <c r="F1130" s="83" t="s">
        <v>239</v>
      </c>
      <c r="G1130" s="36">
        <v>2022</v>
      </c>
      <c r="H1130" s="36" t="s">
        <v>112</v>
      </c>
      <c r="I1130" s="36">
        <v>8</v>
      </c>
      <c r="J1130" s="7">
        <v>620</v>
      </c>
      <c r="K1130" s="5">
        <f t="shared" si="222"/>
        <v>620</v>
      </c>
      <c r="L1130" s="323"/>
      <c r="M1130" s="5">
        <f t="shared" si="223"/>
        <v>0</v>
      </c>
      <c r="N1130" s="133" t="s">
        <v>3527</v>
      </c>
    </row>
    <row r="1131" spans="1:15" s="101" customFormat="1" outlineLevel="1">
      <c r="A1131" s="163">
        <v>25300</v>
      </c>
      <c r="B1131" s="82" t="s">
        <v>3707</v>
      </c>
      <c r="C1131" s="35"/>
      <c r="D1131" s="83" t="s">
        <v>131</v>
      </c>
      <c r="E1131" s="341">
        <v>608</v>
      </c>
      <c r="F1131" s="83" t="s">
        <v>239</v>
      </c>
      <c r="G1131" s="36">
        <v>2024</v>
      </c>
      <c r="H1131" s="36" t="s">
        <v>130</v>
      </c>
      <c r="I1131" s="36">
        <v>5</v>
      </c>
      <c r="J1131" s="7">
        <v>300</v>
      </c>
      <c r="K1131" s="5">
        <f t="shared" si="222"/>
        <v>300</v>
      </c>
      <c r="L1131" s="323"/>
      <c r="M1131" s="5">
        <f t="shared" si="223"/>
        <v>0</v>
      </c>
      <c r="N1131" s="133" t="s">
        <v>3708</v>
      </c>
    </row>
    <row r="1132" spans="1:15" s="94" customFormat="1" outlineLevel="1">
      <c r="A1132" s="163">
        <v>42488</v>
      </c>
      <c r="B1132" s="84" t="s">
        <v>4301</v>
      </c>
      <c r="C1132" s="43"/>
      <c r="D1132" s="148" t="s">
        <v>93</v>
      </c>
      <c r="E1132" s="342">
        <v>560</v>
      </c>
      <c r="F1132" s="148" t="s">
        <v>1674</v>
      </c>
      <c r="G1132" s="44">
        <v>2025</v>
      </c>
      <c r="H1132" s="44" t="s">
        <v>238</v>
      </c>
      <c r="I1132" s="44">
        <v>5</v>
      </c>
      <c r="J1132" s="12">
        <v>450</v>
      </c>
      <c r="K1132" s="4">
        <f t="shared" si="222"/>
        <v>450</v>
      </c>
      <c r="L1132" s="322"/>
      <c r="M1132" s="4">
        <f t="shared" si="223"/>
        <v>0</v>
      </c>
      <c r="N1132" s="136" t="s">
        <v>4302</v>
      </c>
    </row>
    <row r="1133" spans="1:15" outlineLevel="1">
      <c r="A1133" s="163">
        <v>44015</v>
      </c>
      <c r="B1133" s="82" t="s">
        <v>4085</v>
      </c>
      <c r="C1133" s="35"/>
      <c r="D1133" s="83" t="s">
        <v>93</v>
      </c>
      <c r="E1133" s="341">
        <v>608</v>
      </c>
      <c r="F1133" s="83" t="s">
        <v>1400</v>
      </c>
      <c r="G1133" s="36">
        <v>2023</v>
      </c>
      <c r="H1133" s="36" t="s">
        <v>238</v>
      </c>
      <c r="I1133" s="67">
        <v>4</v>
      </c>
      <c r="J1133" s="7">
        <v>385</v>
      </c>
      <c r="K1133" s="5">
        <f t="shared" si="222"/>
        <v>385</v>
      </c>
      <c r="L1133" s="317"/>
      <c r="M1133" s="5">
        <f t="shared" si="223"/>
        <v>0</v>
      </c>
      <c r="N1133" s="133" t="s">
        <v>4086</v>
      </c>
      <c r="O1133" s="94"/>
    </row>
    <row r="1134" spans="1:15" outlineLevel="1">
      <c r="A1134" s="163">
        <v>32748</v>
      </c>
      <c r="B1134" s="8" t="s">
        <v>2459</v>
      </c>
      <c r="C1134" s="14"/>
      <c r="D1134" s="83" t="s">
        <v>115</v>
      </c>
      <c r="E1134" s="357">
        <v>512</v>
      </c>
      <c r="F1134" s="8" t="s">
        <v>44</v>
      </c>
      <c r="G1134" s="46">
        <v>2021</v>
      </c>
      <c r="H1134" s="46" t="s">
        <v>112</v>
      </c>
      <c r="I1134" s="46">
        <v>8</v>
      </c>
      <c r="J1134" s="7">
        <v>550</v>
      </c>
      <c r="K1134" s="5">
        <f t="shared" ref="K1134:K1166" si="224">ROUND(J1134*(1-$C$11/100),1)</f>
        <v>550</v>
      </c>
      <c r="L1134" s="317"/>
      <c r="M1134" s="5">
        <f t="shared" si="219"/>
        <v>0</v>
      </c>
      <c r="N1134" s="133" t="s">
        <v>2460</v>
      </c>
    </row>
    <row r="1135" spans="1:15" outlineLevel="1">
      <c r="A1135" s="163">
        <v>43918</v>
      </c>
      <c r="B1135" s="8" t="s">
        <v>3514</v>
      </c>
      <c r="C1135" s="14"/>
      <c r="D1135" s="83" t="s">
        <v>174</v>
      </c>
      <c r="E1135" s="357">
        <v>272</v>
      </c>
      <c r="F1135" s="83" t="s">
        <v>507</v>
      </c>
      <c r="G1135" s="46">
        <v>2022</v>
      </c>
      <c r="H1135" s="46" t="s">
        <v>130</v>
      </c>
      <c r="I1135" s="67">
        <v>12</v>
      </c>
      <c r="J1135" s="7">
        <v>320</v>
      </c>
      <c r="K1135" s="5">
        <f t="shared" si="224"/>
        <v>320</v>
      </c>
      <c r="L1135" s="317"/>
      <c r="M1135" s="5">
        <f t="shared" si="219"/>
        <v>0</v>
      </c>
      <c r="N1135" s="133" t="s">
        <v>3515</v>
      </c>
    </row>
    <row r="1136" spans="1:15" outlineLevel="1">
      <c r="A1136" s="163">
        <v>44752</v>
      </c>
      <c r="B1136" s="8" t="s">
        <v>2706</v>
      </c>
      <c r="C1136" s="14"/>
      <c r="D1136" s="83" t="s">
        <v>93</v>
      </c>
      <c r="E1136" s="357">
        <v>272</v>
      </c>
      <c r="F1136" s="8" t="s">
        <v>108</v>
      </c>
      <c r="G1136" s="46">
        <v>2024</v>
      </c>
      <c r="H1136" s="46" t="s">
        <v>130</v>
      </c>
      <c r="I1136" s="67">
        <v>24</v>
      </c>
      <c r="J1136" s="7">
        <v>245</v>
      </c>
      <c r="K1136" s="5">
        <f t="shared" si="224"/>
        <v>245</v>
      </c>
      <c r="L1136" s="317"/>
      <c r="M1136" s="5">
        <f t="shared" si="219"/>
        <v>0</v>
      </c>
      <c r="N1136" s="133" t="s">
        <v>2707</v>
      </c>
    </row>
    <row r="1137" spans="1:14" s="97" customFormat="1" outlineLevel="1">
      <c r="A1137" s="163">
        <v>45366</v>
      </c>
      <c r="B1137" s="86" t="s">
        <v>3240</v>
      </c>
      <c r="C1137" s="54"/>
      <c r="D1137" s="148" t="s">
        <v>93</v>
      </c>
      <c r="E1137" s="362">
        <v>96</v>
      </c>
      <c r="F1137" s="86" t="s">
        <v>108</v>
      </c>
      <c r="G1137" s="49">
        <v>2024</v>
      </c>
      <c r="H1137" s="49" t="s">
        <v>130</v>
      </c>
      <c r="I1137" s="70">
        <v>50</v>
      </c>
      <c r="J1137" s="12">
        <v>77</v>
      </c>
      <c r="K1137" s="4">
        <f t="shared" ref="K1137" si="225">ROUND(J1137*(1-$C$11/100),1)</f>
        <v>77</v>
      </c>
      <c r="L1137" s="318"/>
      <c r="M1137" s="4">
        <f t="shared" si="219"/>
        <v>0</v>
      </c>
      <c r="N1137" s="136" t="s">
        <v>3241</v>
      </c>
    </row>
    <row r="1138" spans="1:14" outlineLevel="1">
      <c r="A1138" s="163">
        <v>22365</v>
      </c>
      <c r="B1138" s="212" t="s">
        <v>2089</v>
      </c>
      <c r="C1138" s="235"/>
      <c r="D1138" s="148" t="s">
        <v>93</v>
      </c>
      <c r="E1138" s="363">
        <v>704</v>
      </c>
      <c r="F1138" s="211" t="s">
        <v>2090</v>
      </c>
      <c r="G1138" s="213">
        <v>2025</v>
      </c>
      <c r="H1138" s="213" t="s">
        <v>238</v>
      </c>
      <c r="I1138" s="283">
        <v>10</v>
      </c>
      <c r="J1138" s="12">
        <v>650</v>
      </c>
      <c r="K1138" s="4">
        <f t="shared" si="224"/>
        <v>650</v>
      </c>
      <c r="L1138" s="320"/>
      <c r="M1138" s="4">
        <f t="shared" si="219"/>
        <v>0</v>
      </c>
      <c r="N1138" s="224" t="s">
        <v>2091</v>
      </c>
    </row>
    <row r="1139" spans="1:14" outlineLevel="1">
      <c r="A1139" s="163">
        <v>3145</v>
      </c>
      <c r="B1139" s="87" t="s">
        <v>2890</v>
      </c>
      <c r="C1139" s="39"/>
      <c r="D1139" s="83" t="s">
        <v>93</v>
      </c>
      <c r="E1139" s="355">
        <v>192</v>
      </c>
      <c r="F1139" s="116" t="s">
        <v>2443</v>
      </c>
      <c r="G1139" s="40">
        <v>2023</v>
      </c>
      <c r="H1139" s="40" t="s">
        <v>238</v>
      </c>
      <c r="I1139" s="69">
        <v>20</v>
      </c>
      <c r="J1139" s="7">
        <v>550</v>
      </c>
      <c r="K1139" s="5">
        <f t="shared" si="224"/>
        <v>550</v>
      </c>
      <c r="L1139" s="321"/>
      <c r="M1139" s="5">
        <f t="shared" si="219"/>
        <v>0</v>
      </c>
      <c r="N1139" s="30"/>
    </row>
    <row r="1140" spans="1:14" outlineLevel="1">
      <c r="A1140" s="163">
        <v>40335</v>
      </c>
      <c r="B1140" s="87" t="s">
        <v>3222</v>
      </c>
      <c r="C1140" s="39" t="s">
        <v>3223</v>
      </c>
      <c r="D1140" s="83" t="s">
        <v>175</v>
      </c>
      <c r="E1140" s="355">
        <v>452</v>
      </c>
      <c r="F1140" s="116" t="s">
        <v>1754</v>
      </c>
      <c r="G1140" s="40">
        <v>2022</v>
      </c>
      <c r="H1140" s="40" t="s">
        <v>112</v>
      </c>
      <c r="I1140" s="69">
        <v>12</v>
      </c>
      <c r="J1140" s="7">
        <v>785</v>
      </c>
      <c r="K1140" s="5">
        <f t="shared" si="224"/>
        <v>785</v>
      </c>
      <c r="L1140" s="321"/>
      <c r="M1140" s="5">
        <f t="shared" si="219"/>
        <v>0</v>
      </c>
      <c r="N1140" s="30" t="s">
        <v>3224</v>
      </c>
    </row>
    <row r="1141" spans="1:14" outlineLevel="1">
      <c r="A1141" s="163">
        <v>31858</v>
      </c>
      <c r="B1141" s="212" t="s">
        <v>3561</v>
      </c>
      <c r="C1141" s="235"/>
      <c r="D1141" s="148" t="s">
        <v>93</v>
      </c>
      <c r="E1141" s="363">
        <v>240</v>
      </c>
      <c r="F1141" s="211" t="s">
        <v>248</v>
      </c>
      <c r="G1141" s="213">
        <v>2024</v>
      </c>
      <c r="H1141" s="36" t="s">
        <v>238</v>
      </c>
      <c r="I1141" s="283">
        <v>20</v>
      </c>
      <c r="J1141" s="12">
        <v>510</v>
      </c>
      <c r="K1141" s="4">
        <f t="shared" si="224"/>
        <v>510</v>
      </c>
      <c r="L1141" s="320"/>
      <c r="M1141" s="4">
        <f t="shared" si="219"/>
        <v>0</v>
      </c>
      <c r="N1141" s="224" t="s">
        <v>3562</v>
      </c>
    </row>
    <row r="1142" spans="1:14" outlineLevel="1">
      <c r="A1142" s="163">
        <v>15125</v>
      </c>
      <c r="B1142" s="82" t="s">
        <v>2860</v>
      </c>
      <c r="C1142" s="35"/>
      <c r="D1142" s="83" t="s">
        <v>93</v>
      </c>
      <c r="E1142" s="341">
        <v>576</v>
      </c>
      <c r="F1142" s="83" t="s">
        <v>468</v>
      </c>
      <c r="G1142" s="36">
        <v>2023</v>
      </c>
      <c r="H1142" s="36" t="s">
        <v>238</v>
      </c>
      <c r="I1142" s="36">
        <v>8</v>
      </c>
      <c r="J1142" s="7">
        <v>750</v>
      </c>
      <c r="K1142" s="5">
        <f t="shared" si="224"/>
        <v>750</v>
      </c>
      <c r="L1142" s="317"/>
      <c r="M1142" s="5">
        <f t="shared" si="219"/>
        <v>0</v>
      </c>
      <c r="N1142" s="133" t="s">
        <v>2861</v>
      </c>
    </row>
    <row r="1143" spans="1:14" s="97" customFormat="1" outlineLevel="1">
      <c r="A1143" s="163">
        <v>15962</v>
      </c>
      <c r="B1143" s="82" t="s">
        <v>3107</v>
      </c>
      <c r="C1143" s="35"/>
      <c r="D1143" s="83" t="s">
        <v>93</v>
      </c>
      <c r="E1143" s="341">
        <v>400</v>
      </c>
      <c r="F1143" s="83" t="s">
        <v>3108</v>
      </c>
      <c r="G1143" s="36">
        <v>2023</v>
      </c>
      <c r="H1143" s="36" t="s">
        <v>238</v>
      </c>
      <c r="I1143" s="36">
        <v>12</v>
      </c>
      <c r="J1143" s="7">
        <v>530</v>
      </c>
      <c r="K1143" s="5">
        <f t="shared" si="224"/>
        <v>530</v>
      </c>
      <c r="L1143" s="323"/>
      <c r="M1143" s="5">
        <f t="shared" ref="M1143:M1174" si="226">SUM(L1143*K1143)</f>
        <v>0</v>
      </c>
      <c r="N1143" s="133" t="s">
        <v>3109</v>
      </c>
    </row>
    <row r="1144" spans="1:14" s="97" customFormat="1" outlineLevel="1">
      <c r="A1144" s="163">
        <v>35912</v>
      </c>
      <c r="B1144" s="84" t="s">
        <v>4561</v>
      </c>
      <c r="C1144" s="43"/>
      <c r="D1144" s="148" t="s">
        <v>115</v>
      </c>
      <c r="E1144" s="342">
        <v>304</v>
      </c>
      <c r="F1144" s="148" t="s">
        <v>2808</v>
      </c>
      <c r="G1144" s="44">
        <v>2025</v>
      </c>
      <c r="H1144" s="44" t="s">
        <v>238</v>
      </c>
      <c r="I1144" s="44">
        <v>12</v>
      </c>
      <c r="J1144" s="12">
        <v>460</v>
      </c>
      <c r="K1144" s="4">
        <f t="shared" ref="K1144:K1149" si="227">ROUND(J1144*(1-$C$11/100),1)</f>
        <v>460</v>
      </c>
      <c r="L1144" s="322"/>
      <c r="M1144" s="4">
        <f t="shared" si="226"/>
        <v>0</v>
      </c>
      <c r="N1144" s="136" t="s">
        <v>4562</v>
      </c>
    </row>
    <row r="1145" spans="1:14" outlineLevel="1">
      <c r="A1145" s="163">
        <v>47458</v>
      </c>
      <c r="B1145" s="84" t="s">
        <v>4670</v>
      </c>
      <c r="C1145" s="43"/>
      <c r="D1145" s="148" t="s">
        <v>304</v>
      </c>
      <c r="E1145" s="342">
        <v>480</v>
      </c>
      <c r="F1145" s="148" t="s">
        <v>749</v>
      </c>
      <c r="G1145" s="44">
        <v>2025</v>
      </c>
      <c r="H1145" s="44" t="s">
        <v>238</v>
      </c>
      <c r="I1145" s="44">
        <v>20</v>
      </c>
      <c r="J1145" s="12">
        <v>560</v>
      </c>
      <c r="K1145" s="4">
        <f t="shared" si="227"/>
        <v>560</v>
      </c>
      <c r="L1145" s="322"/>
      <c r="M1145" s="4">
        <f t="shared" si="226"/>
        <v>0</v>
      </c>
      <c r="N1145" s="136" t="s">
        <v>4671</v>
      </c>
    </row>
    <row r="1146" spans="1:14" s="101" customFormat="1" outlineLevel="1">
      <c r="A1146" s="163">
        <v>33208</v>
      </c>
      <c r="B1146" s="82" t="s">
        <v>4172</v>
      </c>
      <c r="C1146" s="35"/>
      <c r="D1146" s="83" t="s">
        <v>93</v>
      </c>
      <c r="E1146" s="341">
        <v>320</v>
      </c>
      <c r="F1146" s="83" t="s">
        <v>170</v>
      </c>
      <c r="G1146" s="36">
        <v>2023</v>
      </c>
      <c r="H1146" s="36" t="s">
        <v>238</v>
      </c>
      <c r="I1146" s="36">
        <v>16</v>
      </c>
      <c r="J1146" s="7">
        <v>368</v>
      </c>
      <c r="K1146" s="5">
        <f t="shared" ref="K1146" si="228">ROUND(J1146*(1-$C$11/100),1)</f>
        <v>368</v>
      </c>
      <c r="L1146" s="323"/>
      <c r="M1146" s="5">
        <f t="shared" ref="M1146" si="229">SUM(L1146*K1146)</f>
        <v>0</v>
      </c>
      <c r="N1146" s="133" t="s">
        <v>4173</v>
      </c>
    </row>
    <row r="1147" spans="1:14" s="94" customFormat="1" outlineLevel="1">
      <c r="A1147" s="163">
        <v>42273</v>
      </c>
      <c r="B1147" s="84" t="s">
        <v>2717</v>
      </c>
      <c r="C1147" s="43"/>
      <c r="D1147" s="148" t="s">
        <v>93</v>
      </c>
      <c r="E1147" s="342">
        <v>512</v>
      </c>
      <c r="F1147" s="148" t="s">
        <v>749</v>
      </c>
      <c r="G1147" s="44">
        <v>2025</v>
      </c>
      <c r="H1147" s="44" t="s">
        <v>238</v>
      </c>
      <c r="I1147" s="44">
        <v>12</v>
      </c>
      <c r="J1147" s="12">
        <v>410</v>
      </c>
      <c r="K1147" s="4">
        <f t="shared" si="227"/>
        <v>410</v>
      </c>
      <c r="L1147" s="322"/>
      <c r="M1147" s="4">
        <f t="shared" si="226"/>
        <v>0</v>
      </c>
      <c r="N1147" s="136" t="s">
        <v>4133</v>
      </c>
    </row>
    <row r="1148" spans="1:14" s="94" customFormat="1" outlineLevel="1">
      <c r="A1148" s="163">
        <v>36515</v>
      </c>
      <c r="B1148" s="84" t="s">
        <v>3344</v>
      </c>
      <c r="C1148" s="43"/>
      <c r="D1148" s="148" t="s">
        <v>93</v>
      </c>
      <c r="E1148" s="342">
        <v>544</v>
      </c>
      <c r="F1148" s="148" t="s">
        <v>265</v>
      </c>
      <c r="G1148" s="44">
        <v>2024</v>
      </c>
      <c r="H1148" s="44" t="s">
        <v>238</v>
      </c>
      <c r="I1148" s="44">
        <v>10</v>
      </c>
      <c r="J1148" s="12">
        <v>480</v>
      </c>
      <c r="K1148" s="4">
        <f t="shared" si="227"/>
        <v>480</v>
      </c>
      <c r="L1148" s="322"/>
      <c r="M1148" s="4">
        <f t="shared" si="226"/>
        <v>0</v>
      </c>
      <c r="N1148" s="136" t="s">
        <v>3345</v>
      </c>
    </row>
    <row r="1149" spans="1:14" s="101" customFormat="1" outlineLevel="1">
      <c r="A1149" s="163">
        <v>37916</v>
      </c>
      <c r="B1149" s="82" t="s">
        <v>2951</v>
      </c>
      <c r="C1149" s="35"/>
      <c r="D1149" s="83" t="s">
        <v>131</v>
      </c>
      <c r="E1149" s="341">
        <v>337</v>
      </c>
      <c r="F1149" s="83" t="s">
        <v>749</v>
      </c>
      <c r="G1149" s="36">
        <v>2023</v>
      </c>
      <c r="H1149" s="36" t="s">
        <v>238</v>
      </c>
      <c r="I1149" s="36">
        <v>16</v>
      </c>
      <c r="J1149" s="7">
        <v>630</v>
      </c>
      <c r="K1149" s="5">
        <f t="shared" si="227"/>
        <v>630</v>
      </c>
      <c r="L1149" s="323"/>
      <c r="M1149" s="5">
        <f t="shared" si="226"/>
        <v>0</v>
      </c>
      <c r="N1149" s="133" t="s">
        <v>2952</v>
      </c>
    </row>
    <row r="1150" spans="1:14" s="101" customFormat="1" outlineLevel="1">
      <c r="A1150" s="163">
        <v>32901</v>
      </c>
      <c r="B1150" s="82" t="s">
        <v>2177</v>
      </c>
      <c r="C1150" s="35"/>
      <c r="D1150" s="83" t="s">
        <v>93</v>
      </c>
      <c r="E1150" s="341">
        <v>336</v>
      </c>
      <c r="F1150" s="83" t="s">
        <v>241</v>
      </c>
      <c r="G1150" s="36">
        <v>2023</v>
      </c>
      <c r="H1150" s="36" t="s">
        <v>238</v>
      </c>
      <c r="I1150" s="67">
        <v>16</v>
      </c>
      <c r="J1150" s="7">
        <v>500</v>
      </c>
      <c r="K1150" s="5">
        <f t="shared" si="224"/>
        <v>500</v>
      </c>
      <c r="L1150" s="317"/>
      <c r="M1150" s="5">
        <f t="shared" si="226"/>
        <v>0</v>
      </c>
      <c r="N1150" s="133" t="s">
        <v>2178</v>
      </c>
    </row>
    <row r="1151" spans="1:14" s="101" customFormat="1" outlineLevel="1">
      <c r="A1151" s="163">
        <v>15989</v>
      </c>
      <c r="B1151" s="82" t="s">
        <v>3432</v>
      </c>
      <c r="C1151" s="35"/>
      <c r="D1151" s="83" t="s">
        <v>102</v>
      </c>
      <c r="E1151" s="341">
        <v>240</v>
      </c>
      <c r="F1151" s="83" t="s">
        <v>248</v>
      </c>
      <c r="G1151" s="36">
        <v>2024</v>
      </c>
      <c r="H1151" s="36" t="s">
        <v>238</v>
      </c>
      <c r="I1151" s="67">
        <v>12</v>
      </c>
      <c r="J1151" s="7">
        <v>520</v>
      </c>
      <c r="K1151" s="5">
        <f t="shared" si="224"/>
        <v>520</v>
      </c>
      <c r="L1151" s="317"/>
      <c r="M1151" s="5">
        <f t="shared" si="226"/>
        <v>0</v>
      </c>
      <c r="N1151" s="133" t="s">
        <v>3433</v>
      </c>
    </row>
    <row r="1152" spans="1:14" s="94" customFormat="1" outlineLevel="1">
      <c r="A1152" s="163">
        <v>14301</v>
      </c>
      <c r="B1152" s="84" t="s">
        <v>3434</v>
      </c>
      <c r="C1152" s="43"/>
      <c r="D1152" s="148" t="s">
        <v>93</v>
      </c>
      <c r="E1152" s="342">
        <v>624</v>
      </c>
      <c r="F1152" s="148" t="s">
        <v>248</v>
      </c>
      <c r="G1152" s="44">
        <v>2024</v>
      </c>
      <c r="H1152" s="44" t="s">
        <v>238</v>
      </c>
      <c r="I1152" s="70">
        <v>10</v>
      </c>
      <c r="J1152" s="12">
        <v>810</v>
      </c>
      <c r="K1152" s="4">
        <f t="shared" si="224"/>
        <v>810</v>
      </c>
      <c r="L1152" s="318"/>
      <c r="M1152" s="4">
        <f t="shared" si="226"/>
        <v>0</v>
      </c>
      <c r="N1152" s="136" t="s">
        <v>3435</v>
      </c>
    </row>
    <row r="1153" spans="1:15" s="101" customFormat="1" outlineLevel="1">
      <c r="A1153" s="163">
        <v>11346</v>
      </c>
      <c r="B1153" s="82" t="s">
        <v>4018</v>
      </c>
      <c r="C1153" s="35"/>
      <c r="D1153" s="83" t="s">
        <v>93</v>
      </c>
      <c r="E1153" s="341">
        <v>352</v>
      </c>
      <c r="F1153" s="83" t="s">
        <v>244</v>
      </c>
      <c r="G1153" s="36">
        <v>2023</v>
      </c>
      <c r="H1153" s="36" t="s">
        <v>238</v>
      </c>
      <c r="I1153" s="67">
        <v>18</v>
      </c>
      <c r="J1153" s="7">
        <v>390</v>
      </c>
      <c r="K1153" s="5">
        <f t="shared" si="224"/>
        <v>390</v>
      </c>
      <c r="L1153" s="317"/>
      <c r="M1153" s="5">
        <f t="shared" si="226"/>
        <v>0</v>
      </c>
      <c r="N1153" s="133" t="s">
        <v>4019</v>
      </c>
    </row>
    <row r="1154" spans="1:15" s="94" customFormat="1" outlineLevel="1">
      <c r="A1154" s="163">
        <v>46102</v>
      </c>
      <c r="B1154" s="84" t="s">
        <v>4114</v>
      </c>
      <c r="C1154" s="43"/>
      <c r="D1154" s="148" t="s">
        <v>304</v>
      </c>
      <c r="E1154" s="342">
        <v>384</v>
      </c>
      <c r="F1154" s="148" t="s">
        <v>2993</v>
      </c>
      <c r="G1154" s="44">
        <v>2025</v>
      </c>
      <c r="H1154" s="44" t="s">
        <v>238</v>
      </c>
      <c r="I1154" s="70">
        <v>40</v>
      </c>
      <c r="J1154" s="12">
        <v>400</v>
      </c>
      <c r="K1154" s="4">
        <f t="shared" si="224"/>
        <v>400</v>
      </c>
      <c r="L1154" s="318"/>
      <c r="M1154" s="4">
        <f t="shared" si="226"/>
        <v>0</v>
      </c>
      <c r="N1154" s="136" t="s">
        <v>4115</v>
      </c>
    </row>
    <row r="1155" spans="1:15" s="94" customFormat="1" outlineLevel="1">
      <c r="A1155" s="163">
        <v>45821</v>
      </c>
      <c r="B1155" s="84" t="s">
        <v>3759</v>
      </c>
      <c r="C1155" s="43"/>
      <c r="D1155" s="148" t="s">
        <v>93</v>
      </c>
      <c r="E1155" s="342">
        <v>192</v>
      </c>
      <c r="F1155" s="148" t="s">
        <v>279</v>
      </c>
      <c r="G1155" s="44">
        <v>2024</v>
      </c>
      <c r="H1155" s="44" t="s">
        <v>238</v>
      </c>
      <c r="I1155" s="70">
        <v>18</v>
      </c>
      <c r="J1155" s="12">
        <v>300</v>
      </c>
      <c r="K1155" s="4">
        <f t="shared" si="224"/>
        <v>300</v>
      </c>
      <c r="L1155" s="318"/>
      <c r="M1155" s="4">
        <f t="shared" si="226"/>
        <v>0</v>
      </c>
      <c r="N1155" s="136" t="s">
        <v>3760</v>
      </c>
    </row>
    <row r="1156" spans="1:15" s="94" customFormat="1" outlineLevel="1">
      <c r="A1156" s="163">
        <v>35014</v>
      </c>
      <c r="B1156" s="84" t="s">
        <v>4170</v>
      </c>
      <c r="C1156" s="43"/>
      <c r="D1156" s="148" t="s">
        <v>115</v>
      </c>
      <c r="E1156" s="342">
        <v>304</v>
      </c>
      <c r="F1156" s="148" t="s">
        <v>34</v>
      </c>
      <c r="G1156" s="44">
        <v>2025</v>
      </c>
      <c r="H1156" s="44" t="s">
        <v>112</v>
      </c>
      <c r="I1156" s="70">
        <v>5</v>
      </c>
      <c r="J1156" s="12">
        <v>360</v>
      </c>
      <c r="K1156" s="4">
        <f t="shared" si="224"/>
        <v>360</v>
      </c>
      <c r="L1156" s="318"/>
      <c r="M1156" s="4">
        <f t="shared" si="226"/>
        <v>0</v>
      </c>
      <c r="N1156" s="136" t="s">
        <v>4171</v>
      </c>
    </row>
    <row r="1157" spans="1:15" s="101" customFormat="1" outlineLevel="1">
      <c r="A1157" s="163">
        <v>2417</v>
      </c>
      <c r="B1157" s="82" t="s">
        <v>2980</v>
      </c>
      <c r="C1157" s="35"/>
      <c r="D1157" s="83" t="s">
        <v>115</v>
      </c>
      <c r="E1157" s="341">
        <v>272</v>
      </c>
      <c r="F1157" s="83" t="s">
        <v>239</v>
      </c>
      <c r="G1157" s="36">
        <v>2022</v>
      </c>
      <c r="H1157" s="36" t="s">
        <v>130</v>
      </c>
      <c r="I1157" s="67">
        <v>16</v>
      </c>
      <c r="J1157" s="7">
        <v>270</v>
      </c>
      <c r="K1157" s="5">
        <f t="shared" si="224"/>
        <v>270</v>
      </c>
      <c r="L1157" s="317"/>
      <c r="M1157" s="5">
        <f t="shared" si="226"/>
        <v>0</v>
      </c>
      <c r="N1157" s="133"/>
      <c r="O1157" s="94"/>
    </row>
    <row r="1158" spans="1:15" s="101" customFormat="1" outlineLevel="1">
      <c r="A1158" s="163">
        <v>45336</v>
      </c>
      <c r="B1158" s="84" t="s">
        <v>3167</v>
      </c>
      <c r="C1158" s="43"/>
      <c r="D1158" s="148" t="s">
        <v>93</v>
      </c>
      <c r="E1158" s="342">
        <v>592</v>
      </c>
      <c r="F1158" s="148" t="s">
        <v>265</v>
      </c>
      <c r="G1158" s="44">
        <v>2024</v>
      </c>
      <c r="H1158" s="44" t="s">
        <v>238</v>
      </c>
      <c r="I1158" s="44">
        <v>8</v>
      </c>
      <c r="J1158" s="12">
        <v>740</v>
      </c>
      <c r="K1158" s="4">
        <f t="shared" si="224"/>
        <v>740</v>
      </c>
      <c r="L1158" s="322"/>
      <c r="M1158" s="5">
        <f t="shared" si="226"/>
        <v>0</v>
      </c>
      <c r="N1158" s="136" t="s">
        <v>3168</v>
      </c>
      <c r="O1158" s="94"/>
    </row>
    <row r="1159" spans="1:15" s="98" customFormat="1" outlineLevel="1">
      <c r="A1159" s="163">
        <v>46336</v>
      </c>
      <c r="B1159" s="84" t="s">
        <v>4338</v>
      </c>
      <c r="C1159" s="43"/>
      <c r="D1159" s="148" t="s">
        <v>175</v>
      </c>
      <c r="E1159" s="342">
        <v>288</v>
      </c>
      <c r="F1159" s="148" t="s">
        <v>4339</v>
      </c>
      <c r="G1159" s="44">
        <v>2025</v>
      </c>
      <c r="H1159" s="44" t="s">
        <v>238</v>
      </c>
      <c r="I1159" s="44">
        <v>10</v>
      </c>
      <c r="J1159" s="12">
        <v>750</v>
      </c>
      <c r="K1159" s="4">
        <f t="shared" si="224"/>
        <v>750</v>
      </c>
      <c r="L1159" s="322"/>
      <c r="M1159" s="5">
        <f t="shared" si="226"/>
        <v>0</v>
      </c>
      <c r="N1159" s="136" t="s">
        <v>4340</v>
      </c>
    </row>
    <row r="1160" spans="1:15" s="98" customFormat="1" outlineLevel="1">
      <c r="A1160" s="163">
        <v>43014</v>
      </c>
      <c r="B1160" s="84" t="s">
        <v>3576</v>
      </c>
      <c r="C1160" s="43"/>
      <c r="D1160" s="148" t="s">
        <v>175</v>
      </c>
      <c r="E1160" s="342">
        <v>304</v>
      </c>
      <c r="F1160" s="148" t="s">
        <v>749</v>
      </c>
      <c r="G1160" s="44">
        <v>2025</v>
      </c>
      <c r="H1160" s="44" t="s">
        <v>238</v>
      </c>
      <c r="I1160" s="70">
        <v>18</v>
      </c>
      <c r="J1160" s="12">
        <v>440</v>
      </c>
      <c r="K1160" s="4">
        <f t="shared" si="224"/>
        <v>440</v>
      </c>
      <c r="L1160" s="318"/>
      <c r="M1160" s="4">
        <f t="shared" si="226"/>
        <v>0</v>
      </c>
      <c r="N1160" s="136" t="s">
        <v>4444</v>
      </c>
    </row>
    <row r="1161" spans="1:15" s="98" customFormat="1" outlineLevel="1">
      <c r="A1161" s="163">
        <v>18916</v>
      </c>
      <c r="B1161" s="84" t="s">
        <v>2165</v>
      </c>
      <c r="C1161" s="43"/>
      <c r="D1161" s="86" t="s">
        <v>247</v>
      </c>
      <c r="E1161" s="342">
        <v>448</v>
      </c>
      <c r="F1161" s="148" t="s">
        <v>44</v>
      </c>
      <c r="G1161" s="44">
        <v>2025</v>
      </c>
      <c r="H1161" s="44" t="s">
        <v>238</v>
      </c>
      <c r="I1161" s="70">
        <v>12</v>
      </c>
      <c r="J1161" s="12">
        <v>750</v>
      </c>
      <c r="K1161" s="4">
        <f t="shared" si="224"/>
        <v>750</v>
      </c>
      <c r="L1161" s="318"/>
      <c r="M1161" s="5">
        <f t="shared" si="226"/>
        <v>0</v>
      </c>
      <c r="N1161" s="136" t="s">
        <v>3554</v>
      </c>
    </row>
    <row r="1162" spans="1:15" s="103" customFormat="1" outlineLevel="1">
      <c r="A1162" s="163">
        <v>39969</v>
      </c>
      <c r="B1162" s="82" t="s">
        <v>2988</v>
      </c>
      <c r="C1162" s="35"/>
      <c r="D1162" s="83" t="s">
        <v>63</v>
      </c>
      <c r="E1162" s="341">
        <v>560</v>
      </c>
      <c r="F1162" s="83" t="s">
        <v>234</v>
      </c>
      <c r="G1162" s="36">
        <v>2024</v>
      </c>
      <c r="H1162" s="36" t="s">
        <v>238</v>
      </c>
      <c r="I1162" s="36">
        <v>10</v>
      </c>
      <c r="J1162" s="7">
        <v>850</v>
      </c>
      <c r="K1162" s="5">
        <f t="shared" si="224"/>
        <v>850</v>
      </c>
      <c r="L1162" s="317"/>
      <c r="M1162" s="5">
        <f t="shared" si="226"/>
        <v>0</v>
      </c>
      <c r="N1162" s="133" t="s">
        <v>2989</v>
      </c>
    </row>
    <row r="1163" spans="1:15" s="98" customFormat="1" outlineLevel="1">
      <c r="A1163" s="163">
        <v>47456</v>
      </c>
      <c r="B1163" s="84" t="s">
        <v>4668</v>
      </c>
      <c r="C1163" s="43"/>
      <c r="D1163" s="148" t="s">
        <v>304</v>
      </c>
      <c r="E1163" s="342">
        <v>448</v>
      </c>
      <c r="F1163" s="148" t="s">
        <v>2993</v>
      </c>
      <c r="G1163" s="44">
        <v>2025</v>
      </c>
      <c r="H1163" s="44" t="s">
        <v>238</v>
      </c>
      <c r="I1163" s="44">
        <v>24</v>
      </c>
      <c r="J1163" s="12">
        <v>470</v>
      </c>
      <c r="K1163" s="4">
        <f t="shared" si="224"/>
        <v>470</v>
      </c>
      <c r="L1163" s="318"/>
      <c r="M1163" s="4">
        <f t="shared" si="226"/>
        <v>0</v>
      </c>
      <c r="N1163" s="136" t="s">
        <v>4669</v>
      </c>
    </row>
    <row r="1164" spans="1:15" outlineLevel="1">
      <c r="A1164" s="163">
        <v>40623</v>
      </c>
      <c r="B1164" s="8" t="s">
        <v>2368</v>
      </c>
      <c r="C1164" s="14"/>
      <c r="D1164" s="8" t="s">
        <v>93</v>
      </c>
      <c r="E1164" s="357">
        <v>624</v>
      </c>
      <c r="F1164" s="8" t="s">
        <v>1463</v>
      </c>
      <c r="G1164" s="46">
        <v>2018</v>
      </c>
      <c r="H1164" s="46" t="s">
        <v>238</v>
      </c>
      <c r="I1164" s="67">
        <v>8</v>
      </c>
      <c r="J1164" s="7">
        <v>1050</v>
      </c>
      <c r="K1164" s="5">
        <f t="shared" si="224"/>
        <v>1050</v>
      </c>
      <c r="L1164" s="317"/>
      <c r="M1164" s="5">
        <f t="shared" si="226"/>
        <v>0</v>
      </c>
      <c r="N1164" s="133" t="s">
        <v>2369</v>
      </c>
    </row>
    <row r="1165" spans="1:15" outlineLevel="1">
      <c r="A1165" s="163">
        <v>44900</v>
      </c>
      <c r="B1165" s="8" t="s">
        <v>2819</v>
      </c>
      <c r="C1165" s="14"/>
      <c r="D1165" s="8" t="s">
        <v>93</v>
      </c>
      <c r="E1165" s="357">
        <v>320</v>
      </c>
      <c r="F1165" s="8" t="s">
        <v>2090</v>
      </c>
      <c r="G1165" s="46">
        <v>2023</v>
      </c>
      <c r="H1165" s="46" t="s">
        <v>130</v>
      </c>
      <c r="I1165" s="67">
        <v>20</v>
      </c>
      <c r="J1165" s="7">
        <v>265</v>
      </c>
      <c r="K1165" s="5">
        <f t="shared" si="224"/>
        <v>265</v>
      </c>
      <c r="L1165" s="317"/>
      <c r="M1165" s="5">
        <f t="shared" si="226"/>
        <v>0</v>
      </c>
      <c r="N1165" s="133" t="s">
        <v>2820</v>
      </c>
    </row>
    <row r="1166" spans="1:15" s="97" customFormat="1" outlineLevel="1">
      <c r="A1166" s="163">
        <v>37744</v>
      </c>
      <c r="B1166" s="82" t="s">
        <v>2681</v>
      </c>
      <c r="C1166" s="35"/>
      <c r="D1166" s="83" t="s">
        <v>131</v>
      </c>
      <c r="E1166" s="341">
        <v>512</v>
      </c>
      <c r="F1166" s="83" t="s">
        <v>507</v>
      </c>
      <c r="G1166" s="36">
        <v>2025</v>
      </c>
      <c r="H1166" s="36" t="s">
        <v>238</v>
      </c>
      <c r="I1166" s="36">
        <v>14</v>
      </c>
      <c r="J1166" s="7">
        <v>700</v>
      </c>
      <c r="K1166" s="5">
        <f t="shared" si="224"/>
        <v>700</v>
      </c>
      <c r="L1166" s="317"/>
      <c r="M1166" s="5">
        <f t="shared" si="226"/>
        <v>0</v>
      </c>
      <c r="N1166" s="133" t="s">
        <v>4148</v>
      </c>
    </row>
    <row r="1167" spans="1:15" s="97" customFormat="1" outlineLevel="1">
      <c r="A1167" s="163">
        <v>35791</v>
      </c>
      <c r="B1167" s="84" t="s">
        <v>2718</v>
      </c>
      <c r="C1167" s="43"/>
      <c r="D1167" s="148" t="s">
        <v>150</v>
      </c>
      <c r="E1167" s="342">
        <v>480</v>
      </c>
      <c r="F1167" s="148" t="s">
        <v>507</v>
      </c>
      <c r="G1167" s="44">
        <v>2024</v>
      </c>
      <c r="H1167" s="44" t="s">
        <v>112</v>
      </c>
      <c r="I1167" s="44">
        <v>7</v>
      </c>
      <c r="J1167" s="12">
        <v>1100</v>
      </c>
      <c r="K1167" s="4">
        <f t="shared" ref="K1167:K1183" si="230">ROUND(J1167*(1-$C$11/100),1)</f>
        <v>1100</v>
      </c>
      <c r="L1167" s="318"/>
      <c r="M1167" s="4">
        <f t="shared" si="226"/>
        <v>0</v>
      </c>
      <c r="N1167" s="136" t="s">
        <v>3571</v>
      </c>
    </row>
    <row r="1168" spans="1:15" outlineLevel="1">
      <c r="A1168" s="163">
        <v>38934</v>
      </c>
      <c r="B1168" s="84" t="s">
        <v>3572</v>
      </c>
      <c r="C1168" s="43"/>
      <c r="D1168" s="148" t="s">
        <v>150</v>
      </c>
      <c r="E1168" s="342">
        <v>528</v>
      </c>
      <c r="F1168" s="148" t="s">
        <v>507</v>
      </c>
      <c r="G1168" s="44">
        <v>2024</v>
      </c>
      <c r="H1168" s="44" t="s">
        <v>112</v>
      </c>
      <c r="I1168" s="44">
        <v>6</v>
      </c>
      <c r="J1168" s="12">
        <v>1200</v>
      </c>
      <c r="K1168" s="4">
        <f t="shared" si="230"/>
        <v>1200</v>
      </c>
      <c r="L1168" s="318"/>
      <c r="M1168" s="4">
        <f t="shared" si="226"/>
        <v>0</v>
      </c>
      <c r="N1168" s="136" t="s">
        <v>3573</v>
      </c>
    </row>
    <row r="1169" spans="1:15" s="101" customFormat="1" outlineLevel="1">
      <c r="A1169" s="163">
        <v>39999</v>
      </c>
      <c r="B1169" s="82" t="s">
        <v>2830</v>
      </c>
      <c r="C1169" s="35"/>
      <c r="D1169" s="83" t="s">
        <v>93</v>
      </c>
      <c r="E1169" s="341">
        <v>720</v>
      </c>
      <c r="F1169" s="83" t="s">
        <v>34</v>
      </c>
      <c r="G1169" s="36">
        <v>2023</v>
      </c>
      <c r="H1169" s="36" t="s">
        <v>238</v>
      </c>
      <c r="I1169" s="36">
        <v>6</v>
      </c>
      <c r="J1169" s="7">
        <v>819</v>
      </c>
      <c r="K1169" s="5">
        <f t="shared" si="230"/>
        <v>819</v>
      </c>
      <c r="L1169" s="317"/>
      <c r="M1169" s="5">
        <f t="shared" si="226"/>
        <v>0</v>
      </c>
      <c r="N1169" s="133" t="s">
        <v>2831</v>
      </c>
      <c r="O1169" s="94"/>
    </row>
    <row r="1170" spans="1:15" s="94" customFormat="1" outlineLevel="1">
      <c r="A1170" s="163">
        <v>45377</v>
      </c>
      <c r="B1170" s="82" t="s">
        <v>3253</v>
      </c>
      <c r="C1170" s="35"/>
      <c r="D1170" s="83" t="s">
        <v>93</v>
      </c>
      <c r="E1170" s="341">
        <v>672</v>
      </c>
      <c r="F1170" s="83" t="s">
        <v>3019</v>
      </c>
      <c r="G1170" s="36">
        <v>2024</v>
      </c>
      <c r="H1170" s="36" t="s">
        <v>238</v>
      </c>
      <c r="I1170" s="36">
        <v>5</v>
      </c>
      <c r="J1170" s="7">
        <v>790</v>
      </c>
      <c r="K1170" s="5">
        <f t="shared" si="230"/>
        <v>790</v>
      </c>
      <c r="L1170" s="317"/>
      <c r="M1170" s="5">
        <f t="shared" si="226"/>
        <v>0</v>
      </c>
      <c r="N1170" s="133" t="s">
        <v>3254</v>
      </c>
    </row>
    <row r="1171" spans="1:15" s="101" customFormat="1" outlineLevel="1">
      <c r="A1171" s="163">
        <v>45202</v>
      </c>
      <c r="B1171" s="82" t="s">
        <v>3022</v>
      </c>
      <c r="C1171" s="35"/>
      <c r="D1171" s="83" t="s">
        <v>131</v>
      </c>
      <c r="E1171" s="341">
        <v>448</v>
      </c>
      <c r="F1171" s="83" t="s">
        <v>2383</v>
      </c>
      <c r="G1171" s="36">
        <v>2023</v>
      </c>
      <c r="H1171" s="36" t="s">
        <v>238</v>
      </c>
      <c r="I1171" s="67">
        <v>10</v>
      </c>
      <c r="J1171" s="7">
        <v>540</v>
      </c>
      <c r="K1171" s="5">
        <f t="shared" si="230"/>
        <v>540</v>
      </c>
      <c r="L1171" s="317"/>
      <c r="M1171" s="5">
        <f t="shared" si="226"/>
        <v>0</v>
      </c>
      <c r="N1171" s="133" t="s">
        <v>3023</v>
      </c>
    </row>
    <row r="1172" spans="1:15" s="94" customFormat="1" outlineLevel="1">
      <c r="A1172" s="163">
        <v>879</v>
      </c>
      <c r="B1172" s="84" t="s">
        <v>4270</v>
      </c>
      <c r="C1172" s="43"/>
      <c r="D1172" s="148" t="s">
        <v>131</v>
      </c>
      <c r="E1172" s="342">
        <v>416</v>
      </c>
      <c r="F1172" s="148" t="s">
        <v>2741</v>
      </c>
      <c r="G1172" s="44">
        <v>2025</v>
      </c>
      <c r="H1172" s="44" t="s">
        <v>238</v>
      </c>
      <c r="I1172" s="70">
        <v>16</v>
      </c>
      <c r="J1172" s="12">
        <v>480</v>
      </c>
      <c r="K1172" s="4">
        <f t="shared" si="230"/>
        <v>480</v>
      </c>
      <c r="L1172" s="318"/>
      <c r="M1172" s="4">
        <f t="shared" si="226"/>
        <v>0</v>
      </c>
      <c r="N1172" s="136" t="s">
        <v>4271</v>
      </c>
      <c r="O1172" s="101"/>
    </row>
    <row r="1173" spans="1:15" s="94" customFormat="1" outlineLevel="1">
      <c r="A1173" s="163">
        <v>40431</v>
      </c>
      <c r="B1173" s="84" t="s">
        <v>1435</v>
      </c>
      <c r="C1173" s="43"/>
      <c r="D1173" s="148" t="s">
        <v>146</v>
      </c>
      <c r="E1173" s="342">
        <v>448</v>
      </c>
      <c r="F1173" s="148" t="s">
        <v>473</v>
      </c>
      <c r="G1173" s="44">
        <v>2022</v>
      </c>
      <c r="H1173" s="44" t="s">
        <v>112</v>
      </c>
      <c r="I1173" s="70">
        <v>20</v>
      </c>
      <c r="J1173" s="12">
        <v>470</v>
      </c>
      <c r="K1173" s="4">
        <f t="shared" si="230"/>
        <v>470</v>
      </c>
      <c r="L1173" s="318"/>
      <c r="M1173" s="4">
        <f t="shared" si="226"/>
        <v>0</v>
      </c>
      <c r="N1173" s="136" t="s">
        <v>1436</v>
      </c>
    </row>
    <row r="1174" spans="1:15" s="94" customFormat="1" outlineLevel="1">
      <c r="A1174" s="163">
        <v>30607</v>
      </c>
      <c r="B1174" s="82" t="s">
        <v>1204</v>
      </c>
      <c r="C1174" s="35"/>
      <c r="D1174" s="83" t="s">
        <v>93</v>
      </c>
      <c r="E1174" s="341">
        <v>352</v>
      </c>
      <c r="F1174" s="83" t="s">
        <v>346</v>
      </c>
      <c r="G1174" s="36">
        <v>2020</v>
      </c>
      <c r="H1174" s="36" t="s">
        <v>238</v>
      </c>
      <c r="I1174" s="67">
        <v>18</v>
      </c>
      <c r="J1174" s="7">
        <v>390</v>
      </c>
      <c r="K1174" s="5">
        <f t="shared" si="230"/>
        <v>390</v>
      </c>
      <c r="L1174" s="317"/>
      <c r="M1174" s="5">
        <f t="shared" si="226"/>
        <v>0</v>
      </c>
      <c r="N1174" s="133" t="s">
        <v>1205</v>
      </c>
    </row>
    <row r="1175" spans="1:15" s="94" customFormat="1" outlineLevel="1">
      <c r="A1175" s="163">
        <v>44208</v>
      </c>
      <c r="B1175" s="82" t="s">
        <v>2165</v>
      </c>
      <c r="C1175" s="35"/>
      <c r="D1175" s="83" t="s">
        <v>115</v>
      </c>
      <c r="E1175" s="341">
        <v>545</v>
      </c>
      <c r="F1175" s="83" t="s">
        <v>1222</v>
      </c>
      <c r="G1175" s="36">
        <v>2022</v>
      </c>
      <c r="H1175" s="36" t="s">
        <v>130</v>
      </c>
      <c r="I1175" s="67">
        <v>6</v>
      </c>
      <c r="J1175" s="7">
        <v>355</v>
      </c>
      <c r="K1175" s="5">
        <f t="shared" si="230"/>
        <v>355</v>
      </c>
      <c r="L1175" s="317"/>
      <c r="M1175" s="5">
        <f t="shared" ref="M1175:M1189" si="231">SUM(L1175*K1175)</f>
        <v>0</v>
      </c>
      <c r="N1175" s="133"/>
    </row>
    <row r="1176" spans="1:15" s="94" customFormat="1" outlineLevel="1">
      <c r="A1176" s="163">
        <v>42147</v>
      </c>
      <c r="B1176" s="82" t="s">
        <v>684</v>
      </c>
      <c r="C1176" s="35"/>
      <c r="D1176" s="83" t="s">
        <v>174</v>
      </c>
      <c r="E1176" s="341">
        <v>368</v>
      </c>
      <c r="F1176" s="83" t="s">
        <v>239</v>
      </c>
      <c r="G1176" s="36">
        <v>2020</v>
      </c>
      <c r="H1176" s="36" t="s">
        <v>112</v>
      </c>
      <c r="I1176" s="67">
        <v>6</v>
      </c>
      <c r="J1176" s="7">
        <v>940</v>
      </c>
      <c r="K1176" s="5">
        <f t="shared" si="230"/>
        <v>940</v>
      </c>
      <c r="L1176" s="317"/>
      <c r="M1176" s="5">
        <f t="shared" si="231"/>
        <v>0</v>
      </c>
      <c r="N1176" s="133" t="s">
        <v>2060</v>
      </c>
    </row>
    <row r="1177" spans="1:15" s="97" customFormat="1" outlineLevel="1">
      <c r="A1177" s="163">
        <v>25301</v>
      </c>
      <c r="B1177" s="82" t="s">
        <v>684</v>
      </c>
      <c r="C1177" s="35"/>
      <c r="D1177" s="83" t="s">
        <v>115</v>
      </c>
      <c r="E1177" s="341">
        <v>368</v>
      </c>
      <c r="F1177" s="83" t="s">
        <v>239</v>
      </c>
      <c r="G1177" s="36">
        <v>2019</v>
      </c>
      <c r="H1177" s="36" t="s">
        <v>130</v>
      </c>
      <c r="I1177" s="67">
        <v>7</v>
      </c>
      <c r="J1177" s="7">
        <v>220</v>
      </c>
      <c r="K1177" s="5">
        <f t="shared" si="230"/>
        <v>220</v>
      </c>
      <c r="L1177" s="316"/>
      <c r="M1177" s="5">
        <f t="shared" si="231"/>
        <v>0</v>
      </c>
      <c r="N1177" s="133" t="s">
        <v>685</v>
      </c>
      <c r="O1177" s="3"/>
    </row>
    <row r="1178" spans="1:15" outlineLevel="1">
      <c r="A1178" s="163">
        <v>45422</v>
      </c>
      <c r="B1178" s="84" t="s">
        <v>3320</v>
      </c>
      <c r="C1178" s="43"/>
      <c r="D1178" s="148" t="s">
        <v>150</v>
      </c>
      <c r="E1178" s="342">
        <v>384</v>
      </c>
      <c r="F1178" s="148" t="s">
        <v>346</v>
      </c>
      <c r="G1178" s="44">
        <v>2024</v>
      </c>
      <c r="H1178" s="44" t="s">
        <v>238</v>
      </c>
      <c r="I1178" s="70">
        <v>8</v>
      </c>
      <c r="J1178" s="12">
        <v>825</v>
      </c>
      <c r="K1178" s="4">
        <f t="shared" si="230"/>
        <v>825</v>
      </c>
      <c r="L1178" s="313"/>
      <c r="M1178" s="4">
        <f t="shared" si="231"/>
        <v>0</v>
      </c>
      <c r="N1178" s="136" t="s">
        <v>3321</v>
      </c>
    </row>
    <row r="1179" spans="1:15" s="97" customFormat="1" outlineLevel="1">
      <c r="A1179" s="163">
        <v>1859</v>
      </c>
      <c r="B1179" s="84" t="s">
        <v>2740</v>
      </c>
      <c r="C1179" s="43"/>
      <c r="D1179" s="148" t="s">
        <v>93</v>
      </c>
      <c r="E1179" s="342">
        <v>576</v>
      </c>
      <c r="F1179" s="148" t="s">
        <v>2741</v>
      </c>
      <c r="G1179" s="44">
        <v>2024</v>
      </c>
      <c r="H1179" s="44" t="s">
        <v>238</v>
      </c>
      <c r="I1179" s="70">
        <v>10</v>
      </c>
      <c r="J1179" s="12">
        <v>480</v>
      </c>
      <c r="K1179" s="4">
        <f t="shared" si="230"/>
        <v>480</v>
      </c>
      <c r="L1179" s="318"/>
      <c r="M1179" s="4">
        <f t="shared" si="231"/>
        <v>0</v>
      </c>
      <c r="N1179" s="136" t="s">
        <v>2742</v>
      </c>
    </row>
    <row r="1180" spans="1:15" outlineLevel="1">
      <c r="A1180" s="163">
        <v>3205</v>
      </c>
      <c r="B1180" s="82" t="s">
        <v>2918</v>
      </c>
      <c r="C1180" s="35"/>
      <c r="D1180" s="83" t="s">
        <v>93</v>
      </c>
      <c r="E1180" s="341">
        <v>48</v>
      </c>
      <c r="F1180" s="83" t="s">
        <v>2741</v>
      </c>
      <c r="G1180" s="36">
        <v>2024</v>
      </c>
      <c r="H1180" s="36" t="s">
        <v>130</v>
      </c>
      <c r="I1180" s="67">
        <v>100</v>
      </c>
      <c r="J1180" s="7">
        <v>60</v>
      </c>
      <c r="K1180" s="5">
        <f t="shared" si="230"/>
        <v>60</v>
      </c>
      <c r="L1180" s="317"/>
      <c r="M1180" s="5">
        <f t="shared" si="231"/>
        <v>0</v>
      </c>
      <c r="N1180" s="133" t="s">
        <v>2919</v>
      </c>
    </row>
    <row r="1181" spans="1:15" outlineLevel="1">
      <c r="A1181" s="163">
        <v>44353</v>
      </c>
      <c r="B1181" s="82" t="s">
        <v>1233</v>
      </c>
      <c r="C1181" s="35" t="s">
        <v>633</v>
      </c>
      <c r="D1181" s="83" t="s">
        <v>115</v>
      </c>
      <c r="E1181" s="341">
        <v>672</v>
      </c>
      <c r="F1181" s="8" t="s">
        <v>239</v>
      </c>
      <c r="G1181" s="36">
        <v>2022</v>
      </c>
      <c r="H1181" s="36" t="s">
        <v>130</v>
      </c>
      <c r="I1181" s="36">
        <v>5</v>
      </c>
      <c r="J1181" s="7">
        <v>470</v>
      </c>
      <c r="K1181" s="5">
        <f t="shared" si="230"/>
        <v>470</v>
      </c>
      <c r="L1181" s="317"/>
      <c r="M1181" s="5">
        <f t="shared" si="231"/>
        <v>0</v>
      </c>
      <c r="N1181" s="133"/>
    </row>
    <row r="1182" spans="1:15" s="97" customFormat="1" outlineLevel="1">
      <c r="A1182" s="163">
        <v>29562</v>
      </c>
      <c r="B1182" s="82" t="s">
        <v>4165</v>
      </c>
      <c r="C1182" s="35"/>
      <c r="D1182" s="83" t="s">
        <v>93</v>
      </c>
      <c r="E1182" s="341">
        <v>304</v>
      </c>
      <c r="F1182" s="8" t="s">
        <v>34</v>
      </c>
      <c r="G1182" s="36">
        <v>2024</v>
      </c>
      <c r="H1182" s="36" t="s">
        <v>112</v>
      </c>
      <c r="I1182" s="36">
        <v>20</v>
      </c>
      <c r="J1182" s="7">
        <v>410</v>
      </c>
      <c r="K1182" s="5">
        <f t="shared" si="230"/>
        <v>410</v>
      </c>
      <c r="L1182" s="317"/>
      <c r="M1182" s="5">
        <f t="shared" si="231"/>
        <v>0</v>
      </c>
      <c r="N1182" s="133" t="s">
        <v>4166</v>
      </c>
    </row>
    <row r="1183" spans="1:15" outlineLevel="1">
      <c r="A1183" s="163">
        <v>33349</v>
      </c>
      <c r="B1183" s="86" t="s">
        <v>4581</v>
      </c>
      <c r="C1183" s="54"/>
      <c r="D1183" s="148" t="s">
        <v>131</v>
      </c>
      <c r="E1183" s="362">
        <v>224</v>
      </c>
      <c r="F1183" s="86" t="s">
        <v>239</v>
      </c>
      <c r="G1183" s="49">
        <v>2016</v>
      </c>
      <c r="H1183" s="49" t="s">
        <v>112</v>
      </c>
      <c r="I1183" s="70">
        <v>18</v>
      </c>
      <c r="J1183" s="12">
        <v>490</v>
      </c>
      <c r="K1183" s="4">
        <f t="shared" si="230"/>
        <v>490</v>
      </c>
      <c r="L1183" s="318"/>
      <c r="M1183" s="4">
        <f t="shared" ref="M1183" si="232">SUM(L1183*K1183)</f>
        <v>0</v>
      </c>
      <c r="N1183" s="136" t="s">
        <v>26</v>
      </c>
    </row>
    <row r="1184" spans="1:15" outlineLevel="1">
      <c r="A1184" s="163">
        <v>43555</v>
      </c>
      <c r="B1184" s="8" t="s">
        <v>1892</v>
      </c>
      <c r="C1184" s="14"/>
      <c r="D1184" s="83" t="s">
        <v>131</v>
      </c>
      <c r="E1184" s="357">
        <v>224</v>
      </c>
      <c r="F1184" s="8" t="s">
        <v>239</v>
      </c>
      <c r="G1184" s="46">
        <v>2016</v>
      </c>
      <c r="H1184" s="46" t="s">
        <v>130</v>
      </c>
      <c r="I1184" s="67">
        <v>14</v>
      </c>
      <c r="J1184" s="7">
        <v>140</v>
      </c>
      <c r="K1184" s="5">
        <f t="shared" ref="K1184:K1186" si="233">ROUND(J1184*(1-$C$11/100),1)</f>
        <v>140</v>
      </c>
      <c r="L1184" s="317"/>
      <c r="M1184" s="5">
        <f t="shared" si="231"/>
        <v>0</v>
      </c>
      <c r="N1184" s="133" t="s">
        <v>26</v>
      </c>
    </row>
    <row r="1185" spans="1:15" outlineLevel="1">
      <c r="A1185" s="163">
        <v>44654</v>
      </c>
      <c r="B1185" s="8" t="s">
        <v>4087</v>
      </c>
      <c r="C1185" s="14"/>
      <c r="D1185" s="83" t="s">
        <v>226</v>
      </c>
      <c r="E1185" s="357">
        <v>64</v>
      </c>
      <c r="F1185" s="8" t="s">
        <v>239</v>
      </c>
      <c r="G1185" s="46">
        <v>2022</v>
      </c>
      <c r="H1185" s="46" t="s">
        <v>130</v>
      </c>
      <c r="I1185" s="67">
        <v>100</v>
      </c>
      <c r="J1185" s="7">
        <v>38</v>
      </c>
      <c r="K1185" s="5">
        <f t="shared" si="233"/>
        <v>38</v>
      </c>
      <c r="L1185" s="317"/>
      <c r="M1185" s="5">
        <f t="shared" si="231"/>
        <v>0</v>
      </c>
      <c r="N1185" s="133"/>
    </row>
    <row r="1186" spans="1:15" outlineLevel="1">
      <c r="A1186" s="163">
        <v>44946</v>
      </c>
      <c r="B1186" s="8" t="s">
        <v>2839</v>
      </c>
      <c r="C1186" s="14"/>
      <c r="D1186" s="83" t="s">
        <v>117</v>
      </c>
      <c r="E1186" s="357">
        <v>320</v>
      </c>
      <c r="F1186" s="8" t="s">
        <v>34</v>
      </c>
      <c r="G1186" s="46">
        <v>2023</v>
      </c>
      <c r="H1186" s="46" t="s">
        <v>238</v>
      </c>
      <c r="I1186" s="67">
        <v>32</v>
      </c>
      <c r="J1186" s="7">
        <v>368</v>
      </c>
      <c r="K1186" s="5">
        <f t="shared" si="233"/>
        <v>368</v>
      </c>
      <c r="L1186" s="317"/>
      <c r="M1186" s="5">
        <f t="shared" si="231"/>
        <v>0</v>
      </c>
      <c r="N1186" s="133" t="s">
        <v>2840</v>
      </c>
    </row>
    <row r="1187" spans="1:15" s="97" customFormat="1" outlineLevel="1">
      <c r="A1187" s="163">
        <v>34529</v>
      </c>
      <c r="B1187" s="8" t="s">
        <v>402</v>
      </c>
      <c r="C1187" s="14"/>
      <c r="D1187" s="83" t="s">
        <v>45</v>
      </c>
      <c r="E1187" s="357">
        <v>144</v>
      </c>
      <c r="F1187" s="8" t="s">
        <v>34</v>
      </c>
      <c r="G1187" s="46">
        <v>2020</v>
      </c>
      <c r="H1187" s="46" t="s">
        <v>130</v>
      </c>
      <c r="I1187" s="67">
        <v>40</v>
      </c>
      <c r="J1187" s="7">
        <v>95</v>
      </c>
      <c r="K1187" s="5">
        <f t="shared" ref="K1187:K1193" si="234">ROUND(J1187*(1-$C$11/100),1)</f>
        <v>95</v>
      </c>
      <c r="L1187" s="317"/>
      <c r="M1187" s="5">
        <f t="shared" si="231"/>
        <v>0</v>
      </c>
      <c r="N1187" s="133" t="s">
        <v>2148</v>
      </c>
    </row>
    <row r="1188" spans="1:15" outlineLevel="1">
      <c r="A1188" s="163">
        <v>46061</v>
      </c>
      <c r="B1188" s="86" t="s">
        <v>1581</v>
      </c>
      <c r="C1188" s="54"/>
      <c r="D1188" s="148" t="s">
        <v>93</v>
      </c>
      <c r="E1188" s="362">
        <v>160</v>
      </c>
      <c r="F1188" s="86" t="s">
        <v>239</v>
      </c>
      <c r="G1188" s="49">
        <v>2019</v>
      </c>
      <c r="H1188" s="49" t="s">
        <v>112</v>
      </c>
      <c r="I1188" s="70">
        <v>9</v>
      </c>
      <c r="J1188" s="12">
        <v>420</v>
      </c>
      <c r="K1188" s="4">
        <f t="shared" ref="K1188" si="235">ROUND(J1188*(1-$C$11/100),1)</f>
        <v>420</v>
      </c>
      <c r="L1188" s="318"/>
      <c r="M1188" s="4">
        <f t="shared" ref="M1188" si="236">SUM(L1188*K1188)</f>
        <v>0</v>
      </c>
      <c r="N1188" s="136"/>
    </row>
    <row r="1189" spans="1:15" outlineLevel="1">
      <c r="A1189" s="163">
        <v>41008</v>
      </c>
      <c r="B1189" s="8" t="s">
        <v>1581</v>
      </c>
      <c r="C1189" s="14"/>
      <c r="D1189" s="83" t="s">
        <v>93</v>
      </c>
      <c r="E1189" s="357">
        <v>160</v>
      </c>
      <c r="F1189" s="8" t="s">
        <v>239</v>
      </c>
      <c r="G1189" s="46">
        <v>2019</v>
      </c>
      <c r="H1189" s="46" t="s">
        <v>130</v>
      </c>
      <c r="I1189" s="67">
        <v>30</v>
      </c>
      <c r="J1189" s="7">
        <v>120</v>
      </c>
      <c r="K1189" s="5">
        <f t="shared" si="234"/>
        <v>120</v>
      </c>
      <c r="L1189" s="317"/>
      <c r="M1189" s="5">
        <f t="shared" si="231"/>
        <v>0</v>
      </c>
      <c r="N1189" s="133"/>
    </row>
    <row r="1190" spans="1:15" outlineLevel="1">
      <c r="A1190" s="163">
        <v>44776</v>
      </c>
      <c r="B1190" s="8" t="s">
        <v>2729</v>
      </c>
      <c r="C1190" s="14"/>
      <c r="D1190" s="83" t="s">
        <v>115</v>
      </c>
      <c r="E1190" s="357">
        <v>544</v>
      </c>
      <c r="F1190" s="191" t="s">
        <v>239</v>
      </c>
      <c r="G1190" s="46">
        <v>2022</v>
      </c>
      <c r="H1190" s="46" t="s">
        <v>112</v>
      </c>
      <c r="I1190" s="67">
        <v>10</v>
      </c>
      <c r="J1190" s="7">
        <v>520</v>
      </c>
      <c r="K1190" s="5">
        <f t="shared" si="234"/>
        <v>520</v>
      </c>
      <c r="L1190" s="317"/>
      <c r="M1190" s="5">
        <v>0</v>
      </c>
      <c r="N1190" s="133"/>
    </row>
    <row r="1191" spans="1:15" s="98" customFormat="1" outlineLevel="1">
      <c r="A1191" s="163">
        <v>42323</v>
      </c>
      <c r="B1191" s="87" t="s">
        <v>2115</v>
      </c>
      <c r="C1191" s="45"/>
      <c r="D1191" s="116" t="s">
        <v>131</v>
      </c>
      <c r="E1191" s="353">
        <v>368</v>
      </c>
      <c r="F1191" s="8" t="s">
        <v>483</v>
      </c>
      <c r="G1191" s="47">
        <v>2025</v>
      </c>
      <c r="H1191" s="40" t="s">
        <v>238</v>
      </c>
      <c r="I1191" s="71">
        <v>18</v>
      </c>
      <c r="J1191" s="7">
        <v>480</v>
      </c>
      <c r="K1191" s="5">
        <f t="shared" si="234"/>
        <v>480</v>
      </c>
      <c r="L1191" s="317"/>
      <c r="M1191" s="5">
        <f>SUM(L1191*K1191)</f>
        <v>0</v>
      </c>
      <c r="N1191" s="133" t="s">
        <v>2114</v>
      </c>
      <c r="O1191" s="3"/>
    </row>
    <row r="1192" spans="1:15" s="98" customFormat="1" outlineLevel="1">
      <c r="A1192" s="163">
        <v>1272</v>
      </c>
      <c r="B1192" s="87" t="s">
        <v>977</v>
      </c>
      <c r="C1192" s="39"/>
      <c r="D1192" s="8" t="s">
        <v>93</v>
      </c>
      <c r="E1192" s="355">
        <v>400</v>
      </c>
      <c r="F1192" s="116" t="s">
        <v>384</v>
      </c>
      <c r="G1192" s="40">
        <v>2014</v>
      </c>
      <c r="H1192" s="40" t="s">
        <v>112</v>
      </c>
      <c r="I1192" s="40">
        <v>12</v>
      </c>
      <c r="J1192" s="7">
        <v>160</v>
      </c>
      <c r="K1192" s="5">
        <f t="shared" si="234"/>
        <v>160</v>
      </c>
      <c r="L1192" s="317"/>
      <c r="M1192" s="5">
        <f>SUM(L1192*K1192)</f>
        <v>0</v>
      </c>
      <c r="N1192" s="133" t="s">
        <v>385</v>
      </c>
      <c r="O1192" s="3"/>
    </row>
    <row r="1193" spans="1:15" ht="15.75" outlineLevel="1" thickBot="1">
      <c r="A1193" s="163">
        <v>37309</v>
      </c>
      <c r="B1193" s="87" t="s">
        <v>3324</v>
      </c>
      <c r="C1193" s="39"/>
      <c r="D1193" s="8" t="s">
        <v>93</v>
      </c>
      <c r="E1193" s="355">
        <v>32</v>
      </c>
      <c r="F1193" s="116" t="s">
        <v>279</v>
      </c>
      <c r="G1193" s="40">
        <v>2022</v>
      </c>
      <c r="H1193" s="40" t="s">
        <v>130</v>
      </c>
      <c r="I1193" s="40">
        <v>50</v>
      </c>
      <c r="J1193" s="7">
        <v>135</v>
      </c>
      <c r="K1193" s="5">
        <f t="shared" si="234"/>
        <v>135</v>
      </c>
      <c r="L1193" s="317"/>
      <c r="M1193" s="5">
        <f>SUM(L1193*K1193)</f>
        <v>0</v>
      </c>
      <c r="N1193" s="133" t="s">
        <v>3325</v>
      </c>
      <c r="O1193" s="98"/>
    </row>
    <row r="1194" spans="1:15" ht="16.5" outlineLevel="1" thickBot="1">
      <c r="A1194" s="163"/>
      <c r="B1194" s="114" t="s">
        <v>92</v>
      </c>
      <c r="C1194" s="43"/>
      <c r="D1194" s="148"/>
      <c r="E1194" s="342"/>
      <c r="F1194" s="148"/>
      <c r="G1194" s="44"/>
      <c r="H1194" s="44"/>
      <c r="I1194" s="70"/>
      <c r="J1194" s="12"/>
      <c r="K1194" s="4"/>
      <c r="L1194" s="313"/>
      <c r="M1194" s="5"/>
      <c r="N1194" s="136"/>
    </row>
    <row r="1195" spans="1:15" outlineLevel="1">
      <c r="A1195" s="159">
        <v>1614</v>
      </c>
      <c r="B1195" s="112" t="s">
        <v>3755</v>
      </c>
      <c r="C1195" s="41" t="s">
        <v>55</v>
      </c>
      <c r="D1195" s="109" t="s">
        <v>115</v>
      </c>
      <c r="E1195" s="347">
        <v>320</v>
      </c>
      <c r="F1195" s="80" t="s">
        <v>346</v>
      </c>
      <c r="G1195" s="42">
        <v>2022</v>
      </c>
      <c r="H1195" s="40" t="s">
        <v>130</v>
      </c>
      <c r="I1195" s="42">
        <v>20</v>
      </c>
      <c r="J1195" s="5">
        <v>270</v>
      </c>
      <c r="K1195" s="5">
        <f t="shared" ref="K1195" si="237">ROUND(J1195*(1-$C$11/100),1)</f>
        <v>270</v>
      </c>
      <c r="L1195" s="316"/>
      <c r="M1195" s="5">
        <f t="shared" ref="M1195" si="238">SUM(L1195*K1195)</f>
        <v>0</v>
      </c>
      <c r="N1195" s="133" t="s">
        <v>3756</v>
      </c>
    </row>
    <row r="1196" spans="1:15" s="94" customFormat="1" outlineLevel="1">
      <c r="A1196" s="159">
        <v>39684</v>
      </c>
      <c r="B1196" s="112" t="s">
        <v>1199</v>
      </c>
      <c r="C1196" s="41" t="s">
        <v>55</v>
      </c>
      <c r="D1196" s="109" t="s">
        <v>115</v>
      </c>
      <c r="E1196" s="347">
        <v>96</v>
      </c>
      <c r="F1196" s="80" t="s">
        <v>346</v>
      </c>
      <c r="G1196" s="42">
        <v>2024</v>
      </c>
      <c r="H1196" s="40" t="s">
        <v>130</v>
      </c>
      <c r="I1196" s="42">
        <v>60</v>
      </c>
      <c r="J1196" s="5">
        <v>90</v>
      </c>
      <c r="K1196" s="5">
        <f t="shared" ref="K1196:K1227" si="239">ROUND(J1196*(1-$C$11/100),1)</f>
        <v>90</v>
      </c>
      <c r="L1196" s="316"/>
      <c r="M1196" s="5">
        <f t="shared" ref="M1196:M1233" si="240">SUM(L1196*K1196)</f>
        <v>0</v>
      </c>
      <c r="N1196" s="133" t="s">
        <v>1200</v>
      </c>
      <c r="O1196" s="3"/>
    </row>
    <row r="1197" spans="1:15" s="94" customFormat="1" outlineLevel="1">
      <c r="A1197" s="163">
        <v>41100</v>
      </c>
      <c r="B1197" s="82" t="s">
        <v>1612</v>
      </c>
      <c r="C1197" s="35"/>
      <c r="D1197" s="83" t="s">
        <v>304</v>
      </c>
      <c r="E1197" s="341">
        <v>688</v>
      </c>
      <c r="F1197" s="83" t="s">
        <v>1337</v>
      </c>
      <c r="G1197" s="36">
        <v>2019</v>
      </c>
      <c r="H1197" s="36" t="s">
        <v>112</v>
      </c>
      <c r="I1197" s="67">
        <v>20</v>
      </c>
      <c r="J1197" s="7">
        <v>295</v>
      </c>
      <c r="K1197" s="5">
        <f t="shared" si="239"/>
        <v>295</v>
      </c>
      <c r="L1197" s="323"/>
      <c r="M1197" s="5">
        <f t="shared" si="240"/>
        <v>0</v>
      </c>
      <c r="N1197" s="133" t="s">
        <v>1613</v>
      </c>
    </row>
    <row r="1198" spans="1:15" s="94" customFormat="1" outlineLevel="1">
      <c r="A1198" s="163">
        <v>33055</v>
      </c>
      <c r="B1198" s="116" t="s">
        <v>484</v>
      </c>
      <c r="C1198" s="35"/>
      <c r="D1198" s="116" t="s">
        <v>146</v>
      </c>
      <c r="E1198" s="355">
        <v>256</v>
      </c>
      <c r="F1198" s="116" t="s">
        <v>306</v>
      </c>
      <c r="G1198" s="40">
        <v>2013</v>
      </c>
      <c r="H1198" s="40" t="s">
        <v>238</v>
      </c>
      <c r="I1198" s="40">
        <v>40</v>
      </c>
      <c r="J1198" s="7">
        <v>240</v>
      </c>
      <c r="K1198" s="5">
        <f t="shared" si="239"/>
        <v>240</v>
      </c>
      <c r="L1198" s="316"/>
      <c r="M1198" s="5">
        <f t="shared" si="240"/>
        <v>0</v>
      </c>
      <c r="N1198" s="133" t="s">
        <v>475</v>
      </c>
    </row>
    <row r="1199" spans="1:15" s="94" customFormat="1" outlineLevel="1">
      <c r="A1199" s="163">
        <v>41431</v>
      </c>
      <c r="B1199" s="116" t="s">
        <v>1741</v>
      </c>
      <c r="C1199" s="35"/>
      <c r="D1199" s="116" t="s">
        <v>209</v>
      </c>
      <c r="E1199" s="355">
        <v>176</v>
      </c>
      <c r="F1199" s="116" t="s">
        <v>483</v>
      </c>
      <c r="G1199" s="40">
        <v>2019</v>
      </c>
      <c r="H1199" s="40" t="s">
        <v>238</v>
      </c>
      <c r="I1199" s="40">
        <v>26</v>
      </c>
      <c r="J1199" s="7">
        <v>160</v>
      </c>
      <c r="K1199" s="5">
        <f t="shared" si="239"/>
        <v>160</v>
      </c>
      <c r="L1199" s="316"/>
      <c r="M1199" s="5">
        <f t="shared" si="240"/>
        <v>0</v>
      </c>
      <c r="N1199" s="133" t="s">
        <v>1178</v>
      </c>
    </row>
    <row r="1200" spans="1:15" s="94" customFormat="1" outlineLevel="1">
      <c r="A1200" s="163">
        <v>45606</v>
      </c>
      <c r="B1200" s="116" t="s">
        <v>3855</v>
      </c>
      <c r="C1200" s="35"/>
      <c r="D1200" s="116" t="s">
        <v>3856</v>
      </c>
      <c r="E1200" s="355">
        <v>320</v>
      </c>
      <c r="F1200" s="116" t="s">
        <v>7</v>
      </c>
      <c r="G1200" s="40">
        <v>2020</v>
      </c>
      <c r="H1200" s="40" t="s">
        <v>130</v>
      </c>
      <c r="I1200" s="40">
        <v>9</v>
      </c>
      <c r="J1200" s="7">
        <v>500</v>
      </c>
      <c r="K1200" s="5">
        <f t="shared" si="239"/>
        <v>500</v>
      </c>
      <c r="L1200" s="316"/>
      <c r="M1200" s="5">
        <f t="shared" si="240"/>
        <v>0</v>
      </c>
      <c r="N1200" s="133" t="s">
        <v>3857</v>
      </c>
    </row>
    <row r="1201" spans="1:15" s="94" customFormat="1" outlineLevel="1">
      <c r="A1201" s="163">
        <v>36899</v>
      </c>
      <c r="B1201" s="116" t="s">
        <v>757</v>
      </c>
      <c r="C1201" s="35" t="s">
        <v>758</v>
      </c>
      <c r="D1201" s="116" t="s">
        <v>93</v>
      </c>
      <c r="E1201" s="355">
        <v>160</v>
      </c>
      <c r="F1201" s="83" t="s">
        <v>34</v>
      </c>
      <c r="G1201" s="40">
        <v>2016</v>
      </c>
      <c r="H1201" s="40" t="s">
        <v>130</v>
      </c>
      <c r="I1201" s="40">
        <v>40</v>
      </c>
      <c r="J1201" s="7">
        <v>80</v>
      </c>
      <c r="K1201" s="5">
        <f t="shared" si="239"/>
        <v>80</v>
      </c>
      <c r="L1201" s="316"/>
      <c r="M1201" s="5">
        <f t="shared" si="240"/>
        <v>0</v>
      </c>
      <c r="N1201" s="133" t="s">
        <v>759</v>
      </c>
    </row>
    <row r="1202" spans="1:15" s="94" customFormat="1" outlineLevel="1">
      <c r="A1202" s="163">
        <v>31520</v>
      </c>
      <c r="B1202" s="116" t="s">
        <v>4832</v>
      </c>
      <c r="C1202" s="35" t="s">
        <v>38</v>
      </c>
      <c r="D1202" s="116" t="s">
        <v>93</v>
      </c>
      <c r="E1202" s="355">
        <v>160</v>
      </c>
      <c r="F1202" s="83" t="s">
        <v>34</v>
      </c>
      <c r="G1202" s="40">
        <v>2016</v>
      </c>
      <c r="H1202" s="40" t="s">
        <v>130</v>
      </c>
      <c r="I1202" s="40">
        <v>40</v>
      </c>
      <c r="J1202" s="7">
        <v>80</v>
      </c>
      <c r="K1202" s="5">
        <f t="shared" si="239"/>
        <v>80</v>
      </c>
      <c r="L1202" s="316"/>
      <c r="M1202" s="5">
        <f t="shared" si="240"/>
        <v>0</v>
      </c>
      <c r="N1202" s="133" t="s">
        <v>4833</v>
      </c>
    </row>
    <row r="1203" spans="1:15" s="94" customFormat="1" outlineLevel="1">
      <c r="A1203" s="163">
        <v>45239</v>
      </c>
      <c r="B1203" s="148" t="s">
        <v>3038</v>
      </c>
      <c r="C1203" s="43" t="s">
        <v>103</v>
      </c>
      <c r="D1203" s="148" t="s">
        <v>115</v>
      </c>
      <c r="E1203" s="342">
        <v>208</v>
      </c>
      <c r="F1203" s="148" t="s">
        <v>575</v>
      </c>
      <c r="G1203" s="44">
        <v>2024</v>
      </c>
      <c r="H1203" s="44" t="s">
        <v>356</v>
      </c>
      <c r="I1203" s="44">
        <v>16</v>
      </c>
      <c r="J1203" s="12">
        <v>480</v>
      </c>
      <c r="K1203" s="4">
        <f t="shared" si="239"/>
        <v>480</v>
      </c>
      <c r="L1203" s="318"/>
      <c r="M1203" s="4">
        <f t="shared" si="240"/>
        <v>0</v>
      </c>
      <c r="N1203" s="136" t="s">
        <v>3039</v>
      </c>
    </row>
    <row r="1204" spans="1:15" s="94" customFormat="1" outlineLevel="1">
      <c r="A1204" s="163">
        <v>39882</v>
      </c>
      <c r="B1204" s="148" t="s">
        <v>3374</v>
      </c>
      <c r="C1204" s="43"/>
      <c r="D1204" s="148" t="s">
        <v>93</v>
      </c>
      <c r="E1204" s="342">
        <v>64</v>
      </c>
      <c r="F1204" s="148" t="s">
        <v>507</v>
      </c>
      <c r="G1204" s="44">
        <v>2024</v>
      </c>
      <c r="H1204" s="44" t="s">
        <v>130</v>
      </c>
      <c r="I1204" s="44">
        <v>50</v>
      </c>
      <c r="J1204" s="12">
        <v>80</v>
      </c>
      <c r="K1204" s="4">
        <f t="shared" si="239"/>
        <v>80</v>
      </c>
      <c r="L1204" s="318"/>
      <c r="M1204" s="4">
        <f t="shared" si="240"/>
        <v>0</v>
      </c>
      <c r="N1204" s="136" t="s">
        <v>3375</v>
      </c>
    </row>
    <row r="1205" spans="1:15" s="101" customFormat="1" outlineLevel="1">
      <c r="A1205" s="163">
        <v>41580</v>
      </c>
      <c r="B1205" s="83" t="s">
        <v>3812</v>
      </c>
      <c r="C1205" s="35" t="s">
        <v>3045</v>
      </c>
      <c r="D1205" s="116" t="s">
        <v>93</v>
      </c>
      <c r="E1205" s="341">
        <v>104</v>
      </c>
      <c r="F1205" s="83" t="s">
        <v>3063</v>
      </c>
      <c r="G1205" s="36">
        <v>2020</v>
      </c>
      <c r="H1205" s="36" t="s">
        <v>112</v>
      </c>
      <c r="I1205" s="36">
        <v>30</v>
      </c>
      <c r="J1205" s="7">
        <v>220</v>
      </c>
      <c r="K1205" s="5">
        <f t="shared" si="239"/>
        <v>220</v>
      </c>
      <c r="L1205" s="317"/>
      <c r="M1205" s="5">
        <f t="shared" si="240"/>
        <v>0</v>
      </c>
      <c r="N1205" s="133" t="s">
        <v>3813</v>
      </c>
    </row>
    <row r="1206" spans="1:15" outlineLevel="1">
      <c r="A1206" s="163">
        <v>40719</v>
      </c>
      <c r="B1206" s="84" t="s">
        <v>1505</v>
      </c>
      <c r="C1206" s="43" t="s">
        <v>1094</v>
      </c>
      <c r="D1206" s="148" t="s">
        <v>304</v>
      </c>
      <c r="E1206" s="342">
        <v>288</v>
      </c>
      <c r="F1206" s="148" t="s">
        <v>1337</v>
      </c>
      <c r="G1206" s="44">
        <v>2018</v>
      </c>
      <c r="H1206" s="44" t="s">
        <v>112</v>
      </c>
      <c r="I1206" s="70">
        <v>40</v>
      </c>
      <c r="J1206" s="12">
        <v>425</v>
      </c>
      <c r="K1206" s="4">
        <f t="shared" si="239"/>
        <v>425</v>
      </c>
      <c r="L1206" s="318"/>
      <c r="M1206" s="4">
        <f t="shared" si="240"/>
        <v>0</v>
      </c>
      <c r="N1206" s="136" t="s">
        <v>1506</v>
      </c>
      <c r="O1206" s="94"/>
    </row>
    <row r="1207" spans="1:15" outlineLevel="1">
      <c r="A1207" s="163">
        <v>40304</v>
      </c>
      <c r="B1207" s="82" t="s">
        <v>1397</v>
      </c>
      <c r="C1207" s="35" t="s">
        <v>338</v>
      </c>
      <c r="D1207" s="83" t="s">
        <v>115</v>
      </c>
      <c r="E1207" s="341">
        <v>64</v>
      </c>
      <c r="F1207" s="83" t="s">
        <v>749</v>
      </c>
      <c r="G1207" s="36">
        <v>2018</v>
      </c>
      <c r="H1207" s="36" t="s">
        <v>130</v>
      </c>
      <c r="I1207" s="67">
        <v>50</v>
      </c>
      <c r="J1207" s="7">
        <v>64</v>
      </c>
      <c r="K1207" s="5">
        <f t="shared" si="239"/>
        <v>64</v>
      </c>
      <c r="L1207" s="317"/>
      <c r="M1207" s="5">
        <f t="shared" si="240"/>
        <v>0</v>
      </c>
      <c r="N1207" s="133" t="s">
        <v>1398</v>
      </c>
      <c r="O1207" s="94"/>
    </row>
    <row r="1208" spans="1:15" outlineLevel="1">
      <c r="A1208" s="163">
        <v>33309</v>
      </c>
      <c r="B1208" s="82" t="s">
        <v>330</v>
      </c>
      <c r="C1208" s="35"/>
      <c r="D1208" s="83" t="s">
        <v>93</v>
      </c>
      <c r="E1208" s="341">
        <v>160</v>
      </c>
      <c r="F1208" s="83" t="s">
        <v>34</v>
      </c>
      <c r="G1208" s="36">
        <v>2014</v>
      </c>
      <c r="H1208" s="36" t="s">
        <v>130</v>
      </c>
      <c r="I1208" s="67">
        <v>40</v>
      </c>
      <c r="J1208" s="7">
        <v>120</v>
      </c>
      <c r="K1208" s="5">
        <f t="shared" si="239"/>
        <v>120</v>
      </c>
      <c r="L1208" s="317"/>
      <c r="M1208" s="5">
        <f t="shared" si="240"/>
        <v>0</v>
      </c>
      <c r="N1208" s="133" t="s">
        <v>331</v>
      </c>
    </row>
    <row r="1209" spans="1:15" s="97" customFormat="1" outlineLevel="1">
      <c r="A1209" s="163">
        <v>44719</v>
      </c>
      <c r="B1209" s="82" t="s">
        <v>3621</v>
      </c>
      <c r="C1209" s="35" t="s">
        <v>3623</v>
      </c>
      <c r="D1209" s="83" t="s">
        <v>93</v>
      </c>
      <c r="E1209" s="341">
        <v>112</v>
      </c>
      <c r="F1209" s="83" t="s">
        <v>1</v>
      </c>
      <c r="G1209" s="36">
        <v>2023</v>
      </c>
      <c r="H1209" s="36" t="s">
        <v>130</v>
      </c>
      <c r="I1209" s="67">
        <v>20</v>
      </c>
      <c r="J1209" s="7">
        <v>180</v>
      </c>
      <c r="K1209" s="5">
        <f t="shared" si="239"/>
        <v>180</v>
      </c>
      <c r="L1209" s="317"/>
      <c r="M1209" s="5">
        <f t="shared" si="240"/>
        <v>0</v>
      </c>
      <c r="N1209" s="133" t="s">
        <v>3622</v>
      </c>
    </row>
    <row r="1210" spans="1:15" outlineLevel="1">
      <c r="A1210" s="163">
        <v>42119</v>
      </c>
      <c r="B1210" s="84" t="s">
        <v>4227</v>
      </c>
      <c r="C1210" s="43"/>
      <c r="D1210" s="148" t="s">
        <v>304</v>
      </c>
      <c r="E1210" s="342">
        <v>272</v>
      </c>
      <c r="F1210" s="148" t="s">
        <v>4228</v>
      </c>
      <c r="G1210" s="44">
        <v>2025</v>
      </c>
      <c r="H1210" s="44" t="s">
        <v>112</v>
      </c>
      <c r="I1210" s="70">
        <v>20</v>
      </c>
      <c r="J1210" s="12">
        <v>350</v>
      </c>
      <c r="K1210" s="4">
        <f t="shared" si="239"/>
        <v>350</v>
      </c>
      <c r="L1210" s="318"/>
      <c r="M1210" s="4">
        <f t="shared" si="240"/>
        <v>0</v>
      </c>
      <c r="N1210" s="136" t="s">
        <v>4229</v>
      </c>
    </row>
    <row r="1211" spans="1:15" outlineLevel="1">
      <c r="A1211" s="163">
        <v>28532</v>
      </c>
      <c r="B1211" s="82" t="s">
        <v>2311</v>
      </c>
      <c r="C1211" s="35"/>
      <c r="D1211" s="116" t="s">
        <v>146</v>
      </c>
      <c r="E1211" s="341"/>
      <c r="F1211" s="83" t="s">
        <v>34</v>
      </c>
      <c r="G1211" s="36">
        <v>2019</v>
      </c>
      <c r="H1211" s="36" t="s">
        <v>238</v>
      </c>
      <c r="I1211" s="67">
        <v>30</v>
      </c>
      <c r="J1211" s="7">
        <v>410</v>
      </c>
      <c r="K1211" s="5">
        <f t="shared" si="239"/>
        <v>410</v>
      </c>
      <c r="L1211" s="317"/>
      <c r="M1211" s="5">
        <f t="shared" si="240"/>
        <v>0</v>
      </c>
      <c r="N1211" s="133" t="s">
        <v>2312</v>
      </c>
    </row>
    <row r="1212" spans="1:15" outlineLevel="1">
      <c r="A1212" s="163">
        <v>44347</v>
      </c>
      <c r="B1212" s="82" t="s">
        <v>2611</v>
      </c>
      <c r="C1212" s="35"/>
      <c r="D1212" s="116" t="s">
        <v>115</v>
      </c>
      <c r="E1212" s="341">
        <v>320</v>
      </c>
      <c r="F1212" s="83" t="s">
        <v>483</v>
      </c>
      <c r="G1212" s="36">
        <v>2022</v>
      </c>
      <c r="H1212" s="36" t="s">
        <v>1936</v>
      </c>
      <c r="I1212" s="67">
        <v>10</v>
      </c>
      <c r="J1212" s="7">
        <v>400</v>
      </c>
      <c r="K1212" s="5">
        <f t="shared" si="239"/>
        <v>400</v>
      </c>
      <c r="L1212" s="317"/>
      <c r="M1212" s="5">
        <f t="shared" si="240"/>
        <v>0</v>
      </c>
      <c r="N1212" s="133"/>
    </row>
    <row r="1213" spans="1:15" outlineLevel="1">
      <c r="A1213" s="163">
        <v>42497</v>
      </c>
      <c r="B1213" s="82" t="s">
        <v>2174</v>
      </c>
      <c r="C1213" s="35" t="s">
        <v>2010</v>
      </c>
      <c r="D1213" s="83" t="s">
        <v>115</v>
      </c>
      <c r="E1213" s="341">
        <v>272</v>
      </c>
      <c r="F1213" s="83" t="s">
        <v>2150</v>
      </c>
      <c r="G1213" s="36">
        <v>2020</v>
      </c>
      <c r="H1213" s="36" t="s">
        <v>238</v>
      </c>
      <c r="I1213" s="67">
        <v>16</v>
      </c>
      <c r="J1213" s="7">
        <v>360</v>
      </c>
      <c r="K1213" s="5">
        <f t="shared" si="239"/>
        <v>360</v>
      </c>
      <c r="L1213" s="317"/>
      <c r="M1213" s="5">
        <f t="shared" si="240"/>
        <v>0</v>
      </c>
      <c r="N1213" s="133" t="s">
        <v>2175</v>
      </c>
    </row>
    <row r="1214" spans="1:15" outlineLevel="1">
      <c r="A1214" s="163">
        <v>32087</v>
      </c>
      <c r="B1214" s="82" t="s">
        <v>20</v>
      </c>
      <c r="C1214" s="35"/>
      <c r="D1214" s="83" t="s">
        <v>146</v>
      </c>
      <c r="E1214" s="341">
        <v>400</v>
      </c>
      <c r="F1214" s="83" t="s">
        <v>133</v>
      </c>
      <c r="G1214" s="36">
        <v>2013</v>
      </c>
      <c r="H1214" s="36" t="s">
        <v>238</v>
      </c>
      <c r="I1214" s="67">
        <v>20</v>
      </c>
      <c r="J1214" s="7">
        <v>250</v>
      </c>
      <c r="K1214" s="5">
        <f t="shared" si="239"/>
        <v>250</v>
      </c>
      <c r="L1214" s="317"/>
      <c r="M1214" s="5">
        <f t="shared" si="240"/>
        <v>0</v>
      </c>
      <c r="N1214" s="133" t="s">
        <v>21</v>
      </c>
    </row>
    <row r="1215" spans="1:15" outlineLevel="1">
      <c r="A1215" s="163">
        <v>41752</v>
      </c>
      <c r="B1215" s="82" t="s">
        <v>1851</v>
      </c>
      <c r="C1215" s="83" t="s">
        <v>372</v>
      </c>
      <c r="D1215" s="83" t="s">
        <v>93</v>
      </c>
      <c r="E1215" s="341">
        <v>160</v>
      </c>
      <c r="F1215" s="83" t="s">
        <v>536</v>
      </c>
      <c r="G1215" s="96">
        <v>2019</v>
      </c>
      <c r="H1215" s="36" t="s">
        <v>205</v>
      </c>
      <c r="I1215" s="170">
        <v>12</v>
      </c>
      <c r="J1215" s="7">
        <v>160</v>
      </c>
      <c r="K1215" s="5">
        <f t="shared" si="239"/>
        <v>160</v>
      </c>
      <c r="L1215" s="317"/>
      <c r="M1215" s="5">
        <f t="shared" si="240"/>
        <v>0</v>
      </c>
      <c r="N1215" s="133" t="s">
        <v>1852</v>
      </c>
    </row>
    <row r="1216" spans="1:15" outlineLevel="1">
      <c r="A1216" s="163">
        <v>45695</v>
      </c>
      <c r="B1216" s="84" t="s">
        <v>3624</v>
      </c>
      <c r="C1216" s="148"/>
      <c r="D1216" s="148" t="s">
        <v>3625</v>
      </c>
      <c r="E1216" s="342">
        <v>352</v>
      </c>
      <c r="F1216" s="148" t="s">
        <v>0</v>
      </c>
      <c r="G1216" s="287">
        <v>2024</v>
      </c>
      <c r="H1216" s="44" t="s">
        <v>130</v>
      </c>
      <c r="I1216" s="288">
        <v>12</v>
      </c>
      <c r="J1216" s="12">
        <v>1100</v>
      </c>
      <c r="K1216" s="4">
        <f t="shared" si="239"/>
        <v>1100</v>
      </c>
      <c r="L1216" s="318"/>
      <c r="M1216" s="4">
        <f t="shared" si="240"/>
        <v>0</v>
      </c>
      <c r="N1216" s="136" t="s">
        <v>3626</v>
      </c>
    </row>
    <row r="1217" spans="1:15" outlineLevel="1">
      <c r="A1217" s="163">
        <v>2122</v>
      </c>
      <c r="B1217" s="84" t="s">
        <v>4189</v>
      </c>
      <c r="C1217" s="148" t="s">
        <v>4191</v>
      </c>
      <c r="D1217" s="148" t="s">
        <v>3856</v>
      </c>
      <c r="E1217" s="342">
        <v>352</v>
      </c>
      <c r="F1217" s="148" t="s">
        <v>4192</v>
      </c>
      <c r="G1217" s="287">
        <v>2024</v>
      </c>
      <c r="H1217" s="44" t="s">
        <v>112</v>
      </c>
      <c r="I1217" s="288">
        <v>12</v>
      </c>
      <c r="J1217" s="12">
        <v>550</v>
      </c>
      <c r="K1217" s="4">
        <f t="shared" si="239"/>
        <v>550</v>
      </c>
      <c r="L1217" s="318"/>
      <c r="M1217" s="4">
        <f t="shared" si="240"/>
        <v>0</v>
      </c>
      <c r="N1217" s="136" t="s">
        <v>4190</v>
      </c>
    </row>
    <row r="1218" spans="1:15" outlineLevel="1">
      <c r="A1218" s="163">
        <v>41953</v>
      </c>
      <c r="B1218" s="82" t="s">
        <v>1970</v>
      </c>
      <c r="C1218" s="83" t="s">
        <v>1971</v>
      </c>
      <c r="D1218" s="83" t="s">
        <v>93</v>
      </c>
      <c r="E1218" s="341">
        <v>80</v>
      </c>
      <c r="F1218" s="83" t="s">
        <v>1972</v>
      </c>
      <c r="G1218" s="96">
        <v>2019</v>
      </c>
      <c r="H1218" s="36" t="s">
        <v>130</v>
      </c>
      <c r="I1218" s="170">
        <v>50</v>
      </c>
      <c r="J1218" s="7">
        <v>55</v>
      </c>
      <c r="K1218" s="5">
        <f t="shared" si="239"/>
        <v>55</v>
      </c>
      <c r="L1218" s="317"/>
      <c r="M1218" s="5">
        <f t="shared" si="240"/>
        <v>0</v>
      </c>
      <c r="N1218" s="133" t="s">
        <v>1973</v>
      </c>
    </row>
    <row r="1219" spans="1:15" s="95" customFormat="1" outlineLevel="1">
      <c r="A1219" s="163">
        <v>38202</v>
      </c>
      <c r="B1219" s="82" t="s">
        <v>970</v>
      </c>
      <c r="C1219" s="35" t="s">
        <v>854</v>
      </c>
      <c r="D1219" s="83" t="s">
        <v>93</v>
      </c>
      <c r="E1219" s="341">
        <v>128</v>
      </c>
      <c r="F1219" s="83" t="s">
        <v>34</v>
      </c>
      <c r="G1219" s="36">
        <v>2017</v>
      </c>
      <c r="H1219" s="36" t="s">
        <v>130</v>
      </c>
      <c r="I1219" s="36">
        <v>40</v>
      </c>
      <c r="J1219" s="7">
        <v>120</v>
      </c>
      <c r="K1219" s="5">
        <f t="shared" si="239"/>
        <v>120</v>
      </c>
      <c r="L1219" s="317"/>
      <c r="M1219" s="5">
        <f t="shared" si="240"/>
        <v>0</v>
      </c>
      <c r="N1219" s="133" t="s">
        <v>971</v>
      </c>
      <c r="O1219" s="3"/>
    </row>
    <row r="1220" spans="1:15" s="95" customFormat="1" outlineLevel="1">
      <c r="A1220" s="163">
        <v>39133</v>
      </c>
      <c r="B1220" s="82" t="s">
        <v>1098</v>
      </c>
      <c r="C1220" s="35" t="s">
        <v>855</v>
      </c>
      <c r="D1220" s="83" t="s">
        <v>93</v>
      </c>
      <c r="E1220" s="341">
        <v>160</v>
      </c>
      <c r="F1220" s="83" t="s">
        <v>34</v>
      </c>
      <c r="G1220" s="36">
        <v>2017</v>
      </c>
      <c r="H1220" s="36" t="s">
        <v>130</v>
      </c>
      <c r="I1220" s="36">
        <v>40</v>
      </c>
      <c r="J1220" s="7">
        <v>70</v>
      </c>
      <c r="K1220" s="5">
        <f t="shared" si="239"/>
        <v>70</v>
      </c>
      <c r="L1220" s="317"/>
      <c r="M1220" s="5">
        <f t="shared" si="240"/>
        <v>0</v>
      </c>
      <c r="N1220" s="133" t="s">
        <v>1099</v>
      </c>
    </row>
    <row r="1221" spans="1:15" s="95" customFormat="1" outlineLevel="1">
      <c r="A1221" s="163">
        <v>20153</v>
      </c>
      <c r="B1221" s="82" t="s">
        <v>3698</v>
      </c>
      <c r="C1221" s="35"/>
      <c r="D1221" s="83" t="s">
        <v>150</v>
      </c>
      <c r="E1221" s="341">
        <v>304</v>
      </c>
      <c r="F1221" s="83" t="s">
        <v>1400</v>
      </c>
      <c r="G1221" s="36">
        <v>2019</v>
      </c>
      <c r="H1221" s="36" t="s">
        <v>238</v>
      </c>
      <c r="I1221" s="36">
        <v>8</v>
      </c>
      <c r="J1221" s="7">
        <v>800</v>
      </c>
      <c r="K1221" s="5">
        <f t="shared" si="239"/>
        <v>800</v>
      </c>
      <c r="L1221" s="317"/>
      <c r="M1221" s="5">
        <f t="shared" si="240"/>
        <v>0</v>
      </c>
      <c r="N1221" s="133" t="s">
        <v>3699</v>
      </c>
    </row>
    <row r="1222" spans="1:15" s="94" customFormat="1" outlineLevel="1">
      <c r="A1222" s="163">
        <v>43849</v>
      </c>
      <c r="B1222" s="82" t="s">
        <v>2468</v>
      </c>
      <c r="C1222" s="35"/>
      <c r="D1222" s="83" t="s">
        <v>174</v>
      </c>
      <c r="E1222" s="341">
        <v>264</v>
      </c>
      <c r="F1222" s="83" t="s">
        <v>2469</v>
      </c>
      <c r="G1222" s="36">
        <v>2021</v>
      </c>
      <c r="H1222" s="36" t="s">
        <v>238</v>
      </c>
      <c r="I1222" s="36">
        <v>18</v>
      </c>
      <c r="J1222" s="7">
        <v>350</v>
      </c>
      <c r="K1222" s="5">
        <f t="shared" si="239"/>
        <v>350</v>
      </c>
      <c r="L1222" s="317"/>
      <c r="M1222" s="5">
        <f t="shared" si="240"/>
        <v>0</v>
      </c>
      <c r="N1222" s="133" t="s">
        <v>2470</v>
      </c>
      <c r="O1222" s="95"/>
    </row>
    <row r="1223" spans="1:15" s="95" customFormat="1">
      <c r="A1223" s="163">
        <v>42556</v>
      </c>
      <c r="B1223" s="82" t="s">
        <v>2210</v>
      </c>
      <c r="C1223" s="35" t="s">
        <v>2211</v>
      </c>
      <c r="D1223" s="83" t="s">
        <v>117</v>
      </c>
      <c r="E1223" s="341">
        <v>336</v>
      </c>
      <c r="F1223" s="83" t="s">
        <v>248</v>
      </c>
      <c r="G1223" s="36">
        <v>2021</v>
      </c>
      <c r="H1223" s="36" t="s">
        <v>238</v>
      </c>
      <c r="I1223" s="36">
        <v>16</v>
      </c>
      <c r="J1223" s="7">
        <v>385</v>
      </c>
      <c r="K1223" s="5">
        <f t="shared" si="239"/>
        <v>385</v>
      </c>
      <c r="L1223" s="317"/>
      <c r="M1223" s="5">
        <f t="shared" si="240"/>
        <v>0</v>
      </c>
      <c r="N1223" s="133" t="s">
        <v>2500</v>
      </c>
      <c r="O1223" s="94"/>
    </row>
    <row r="1224" spans="1:15" s="95" customFormat="1" outlineLevel="1">
      <c r="A1224" s="163">
        <v>42032</v>
      </c>
      <c r="B1224" s="82" t="s">
        <v>2037</v>
      </c>
      <c r="C1224" s="35" t="s">
        <v>2027</v>
      </c>
      <c r="D1224" s="83" t="s">
        <v>115</v>
      </c>
      <c r="E1224" s="341">
        <v>208</v>
      </c>
      <c r="F1224" s="83" t="s">
        <v>796</v>
      </c>
      <c r="G1224" s="36">
        <v>2017</v>
      </c>
      <c r="H1224" s="36" t="s">
        <v>238</v>
      </c>
      <c r="I1224" s="36">
        <v>10</v>
      </c>
      <c r="J1224" s="7">
        <v>150</v>
      </c>
      <c r="K1224" s="5">
        <f t="shared" si="239"/>
        <v>150</v>
      </c>
      <c r="L1224" s="317"/>
      <c r="M1224" s="5">
        <f t="shared" si="240"/>
        <v>0</v>
      </c>
      <c r="N1224" s="133" t="s">
        <v>2028</v>
      </c>
    </row>
    <row r="1225" spans="1:15" s="95" customFormat="1">
      <c r="A1225" s="163">
        <v>43775</v>
      </c>
      <c r="B1225" s="82" t="s">
        <v>2436</v>
      </c>
      <c r="C1225" s="35"/>
      <c r="D1225" s="83" t="s">
        <v>115</v>
      </c>
      <c r="E1225" s="341">
        <v>384</v>
      </c>
      <c r="F1225" s="83" t="s">
        <v>483</v>
      </c>
      <c r="G1225" s="36">
        <v>2022</v>
      </c>
      <c r="H1225" s="36" t="s">
        <v>130</v>
      </c>
      <c r="I1225" s="36">
        <v>16</v>
      </c>
      <c r="J1225" s="7">
        <v>295</v>
      </c>
      <c r="K1225" s="5">
        <f t="shared" si="239"/>
        <v>295</v>
      </c>
      <c r="L1225" s="317"/>
      <c r="M1225" s="5">
        <f t="shared" si="240"/>
        <v>0</v>
      </c>
      <c r="N1225" s="133" t="s">
        <v>2437</v>
      </c>
    </row>
    <row r="1226" spans="1:15" s="95" customFormat="1">
      <c r="A1226" s="163">
        <v>41601</v>
      </c>
      <c r="B1226" s="82" t="s">
        <v>3184</v>
      </c>
      <c r="C1226" s="35"/>
      <c r="D1226" s="83" t="s">
        <v>115</v>
      </c>
      <c r="E1226" s="341">
        <v>352</v>
      </c>
      <c r="F1226" s="83" t="s">
        <v>88</v>
      </c>
      <c r="G1226" s="36">
        <v>2023</v>
      </c>
      <c r="H1226" s="36" t="s">
        <v>112</v>
      </c>
      <c r="I1226" s="36">
        <v>16</v>
      </c>
      <c r="J1226" s="7">
        <v>630</v>
      </c>
      <c r="K1226" s="5">
        <f t="shared" si="239"/>
        <v>630</v>
      </c>
      <c r="L1226" s="317"/>
      <c r="M1226" s="5">
        <f t="shared" si="240"/>
        <v>0</v>
      </c>
      <c r="N1226" s="133" t="s">
        <v>3185</v>
      </c>
    </row>
    <row r="1227" spans="1:15" s="95" customFormat="1" outlineLevel="1">
      <c r="A1227" s="163">
        <v>38878</v>
      </c>
      <c r="B1227" s="82" t="s">
        <v>4834</v>
      </c>
      <c r="C1227" s="35"/>
      <c r="D1227" s="83" t="s">
        <v>93</v>
      </c>
      <c r="E1227" s="341">
        <v>128</v>
      </c>
      <c r="F1227" s="83" t="s">
        <v>34</v>
      </c>
      <c r="G1227" s="36">
        <v>21017</v>
      </c>
      <c r="H1227" s="36" t="s">
        <v>130</v>
      </c>
      <c r="I1227" s="36">
        <v>40</v>
      </c>
      <c r="J1227" s="7">
        <v>116</v>
      </c>
      <c r="K1227" s="5">
        <f t="shared" si="239"/>
        <v>116</v>
      </c>
      <c r="L1227" s="317"/>
      <c r="M1227" s="5">
        <f t="shared" si="240"/>
        <v>0</v>
      </c>
      <c r="N1227" s="133" t="s">
        <v>4835</v>
      </c>
    </row>
    <row r="1228" spans="1:15" outlineLevel="1">
      <c r="A1228" s="163">
        <v>14955</v>
      </c>
      <c r="B1228" s="82" t="s">
        <v>1331</v>
      </c>
      <c r="C1228" s="35"/>
      <c r="D1228" s="83" t="s">
        <v>93</v>
      </c>
      <c r="E1228" s="341">
        <v>192</v>
      </c>
      <c r="F1228" s="83" t="s">
        <v>184</v>
      </c>
      <c r="G1228" s="36">
        <v>2018</v>
      </c>
      <c r="H1228" s="36" t="s">
        <v>130</v>
      </c>
      <c r="I1228" s="67">
        <v>15</v>
      </c>
      <c r="J1228" s="7">
        <v>85</v>
      </c>
      <c r="K1228" s="7">
        <f>ROUND(J1228*(1-$C$11/100),1)</f>
        <v>85</v>
      </c>
      <c r="L1228" s="317"/>
      <c r="M1228" s="5">
        <f t="shared" si="240"/>
        <v>0</v>
      </c>
      <c r="N1228" s="133" t="s">
        <v>1332</v>
      </c>
    </row>
    <row r="1229" spans="1:15" outlineLevel="1">
      <c r="A1229" s="163">
        <v>27913</v>
      </c>
      <c r="B1229" s="82" t="s">
        <v>1434</v>
      </c>
      <c r="C1229" s="35" t="s">
        <v>650</v>
      </c>
      <c r="D1229" s="83" t="s">
        <v>131</v>
      </c>
      <c r="E1229" s="341">
        <v>64</v>
      </c>
      <c r="F1229" s="83" t="s">
        <v>241</v>
      </c>
      <c r="G1229" s="36">
        <v>2023</v>
      </c>
      <c r="H1229" s="36" t="s">
        <v>130</v>
      </c>
      <c r="I1229" s="67">
        <v>60</v>
      </c>
      <c r="J1229" s="7">
        <v>45</v>
      </c>
      <c r="K1229" s="5">
        <f t="shared" ref="K1229:K1273" si="241">ROUND(J1229*(1-$C$11/100),1)</f>
        <v>45</v>
      </c>
      <c r="L1229" s="317"/>
      <c r="M1229" s="5">
        <f t="shared" si="240"/>
        <v>0</v>
      </c>
      <c r="N1229" s="133" t="s">
        <v>3579</v>
      </c>
    </row>
    <row r="1230" spans="1:15" s="97" customFormat="1" outlineLevel="1">
      <c r="A1230" s="163">
        <v>22754</v>
      </c>
      <c r="B1230" s="82" t="s">
        <v>1381</v>
      </c>
      <c r="C1230" s="48" t="s">
        <v>1379</v>
      </c>
      <c r="D1230" s="188" t="s">
        <v>131</v>
      </c>
      <c r="E1230" s="368">
        <v>48</v>
      </c>
      <c r="F1230" s="188" t="s">
        <v>241</v>
      </c>
      <c r="G1230" s="36">
        <v>2018</v>
      </c>
      <c r="H1230" s="36" t="s">
        <v>130</v>
      </c>
      <c r="I1230" s="72">
        <v>50</v>
      </c>
      <c r="J1230" s="7">
        <v>28</v>
      </c>
      <c r="K1230" s="5">
        <f t="shared" si="241"/>
        <v>28</v>
      </c>
      <c r="L1230" s="317"/>
      <c r="M1230" s="5">
        <f t="shared" si="240"/>
        <v>0</v>
      </c>
      <c r="N1230" s="133" t="s">
        <v>1382</v>
      </c>
    </row>
    <row r="1231" spans="1:15" s="97" customFormat="1" outlineLevel="1">
      <c r="A1231" s="163">
        <v>45953</v>
      </c>
      <c r="B1231" s="84" t="s">
        <v>3889</v>
      </c>
      <c r="C1231" s="230" t="s">
        <v>3890</v>
      </c>
      <c r="D1231" s="231" t="s">
        <v>115</v>
      </c>
      <c r="E1231" s="352">
        <v>64</v>
      </c>
      <c r="F1231" s="231" t="s">
        <v>223</v>
      </c>
      <c r="G1231" s="44">
        <v>2024</v>
      </c>
      <c r="H1231" s="44" t="s">
        <v>130</v>
      </c>
      <c r="I1231" s="389">
        <v>60</v>
      </c>
      <c r="J1231" s="12">
        <v>160</v>
      </c>
      <c r="K1231" s="4">
        <f t="shared" si="241"/>
        <v>160</v>
      </c>
      <c r="L1231" s="318"/>
      <c r="M1231" s="4">
        <f t="shared" si="240"/>
        <v>0</v>
      </c>
      <c r="N1231" s="136" t="s">
        <v>3891</v>
      </c>
    </row>
    <row r="1232" spans="1:15" s="97" customFormat="1" outlineLevel="1">
      <c r="A1232" s="163">
        <v>38203</v>
      </c>
      <c r="B1232" s="84" t="s">
        <v>4851</v>
      </c>
      <c r="C1232" s="230" t="s">
        <v>852</v>
      </c>
      <c r="D1232" s="231" t="s">
        <v>93</v>
      </c>
      <c r="E1232" s="352">
        <v>192</v>
      </c>
      <c r="F1232" s="231" t="s">
        <v>170</v>
      </c>
      <c r="G1232" s="44">
        <v>2017</v>
      </c>
      <c r="H1232" s="44" t="s">
        <v>130</v>
      </c>
      <c r="I1232" s="389">
        <v>40</v>
      </c>
      <c r="J1232" s="12">
        <v>80</v>
      </c>
      <c r="K1232" s="4">
        <f t="shared" si="241"/>
        <v>80</v>
      </c>
      <c r="L1232" s="318"/>
      <c r="M1232" s="4">
        <f t="shared" si="240"/>
        <v>0</v>
      </c>
      <c r="N1232" s="136" t="s">
        <v>4852</v>
      </c>
    </row>
    <row r="1233" spans="1:15" outlineLevel="1">
      <c r="A1233" s="163">
        <v>39713</v>
      </c>
      <c r="B1233" s="84" t="s">
        <v>4816</v>
      </c>
      <c r="C1233" s="230"/>
      <c r="D1233" s="231" t="s">
        <v>115</v>
      </c>
      <c r="E1233" s="352">
        <v>448</v>
      </c>
      <c r="F1233" s="231" t="s">
        <v>265</v>
      </c>
      <c r="G1233" s="44">
        <v>2025</v>
      </c>
      <c r="H1233" s="44" t="s">
        <v>238</v>
      </c>
      <c r="I1233" s="389">
        <v>6</v>
      </c>
      <c r="J1233" s="12">
        <v>800</v>
      </c>
      <c r="K1233" s="4">
        <f t="shared" si="241"/>
        <v>800</v>
      </c>
      <c r="L1233" s="318"/>
      <c r="M1233" s="4">
        <f t="shared" si="240"/>
        <v>0</v>
      </c>
      <c r="N1233" s="136" t="s">
        <v>4817</v>
      </c>
    </row>
    <row r="1234" spans="1:15" outlineLevel="1">
      <c r="A1234" s="163">
        <v>25663</v>
      </c>
      <c r="B1234" s="82" t="s">
        <v>314</v>
      </c>
      <c r="C1234" s="35"/>
      <c r="D1234" s="83" t="s">
        <v>131</v>
      </c>
      <c r="E1234" s="341">
        <v>96</v>
      </c>
      <c r="F1234" s="83" t="s">
        <v>241</v>
      </c>
      <c r="G1234" s="36">
        <v>2020</v>
      </c>
      <c r="H1234" s="36" t="s">
        <v>130</v>
      </c>
      <c r="I1234" s="67">
        <v>48</v>
      </c>
      <c r="J1234" s="7">
        <v>65</v>
      </c>
      <c r="K1234" s="5">
        <f t="shared" si="241"/>
        <v>65</v>
      </c>
      <c r="L1234" s="317"/>
      <c r="M1234" s="5">
        <f t="shared" ref="M1234:M1265" si="242">SUM(L1234*K1234)</f>
        <v>0</v>
      </c>
      <c r="N1234" s="135" t="s">
        <v>3555</v>
      </c>
    </row>
    <row r="1235" spans="1:15" outlineLevel="1">
      <c r="A1235" s="161">
        <v>33626</v>
      </c>
      <c r="B1235" s="9" t="s">
        <v>373</v>
      </c>
      <c r="C1235" s="19" t="s">
        <v>187</v>
      </c>
      <c r="D1235" s="9" t="s">
        <v>115</v>
      </c>
      <c r="E1235" s="343">
        <v>336</v>
      </c>
      <c r="F1235" s="9" t="s">
        <v>170</v>
      </c>
      <c r="G1235" s="31">
        <v>2014</v>
      </c>
      <c r="H1235" s="31" t="s">
        <v>238</v>
      </c>
      <c r="I1235" s="31">
        <v>16</v>
      </c>
      <c r="J1235" s="7">
        <v>190</v>
      </c>
      <c r="K1235" s="5">
        <f t="shared" si="241"/>
        <v>190</v>
      </c>
      <c r="L1235" s="317"/>
      <c r="M1235" s="5">
        <f t="shared" si="242"/>
        <v>0</v>
      </c>
      <c r="N1235" s="133" t="s">
        <v>33</v>
      </c>
    </row>
    <row r="1236" spans="1:15" outlineLevel="1">
      <c r="A1236" s="161">
        <v>40095</v>
      </c>
      <c r="B1236" s="9" t="s">
        <v>1303</v>
      </c>
      <c r="D1236" s="9" t="s">
        <v>93</v>
      </c>
      <c r="E1236" s="343">
        <v>576</v>
      </c>
      <c r="F1236" s="9" t="s">
        <v>248</v>
      </c>
      <c r="G1236" s="31">
        <v>2018</v>
      </c>
      <c r="H1236" s="31" t="s">
        <v>238</v>
      </c>
      <c r="I1236" s="31">
        <v>10</v>
      </c>
      <c r="J1236" s="7">
        <v>395</v>
      </c>
      <c r="K1236" s="5">
        <f t="shared" si="241"/>
        <v>395</v>
      </c>
      <c r="L1236" s="317"/>
      <c r="M1236" s="5">
        <f t="shared" si="242"/>
        <v>0</v>
      </c>
      <c r="N1236" s="133" t="s">
        <v>1304</v>
      </c>
    </row>
    <row r="1237" spans="1:15" s="97" customFormat="1" outlineLevel="1">
      <c r="A1237" s="161">
        <v>38204</v>
      </c>
      <c r="B1237" s="9" t="s">
        <v>4836</v>
      </c>
      <c r="C1237" s="19" t="s">
        <v>855</v>
      </c>
      <c r="D1237" s="9" t="s">
        <v>93</v>
      </c>
      <c r="E1237" s="343">
        <v>192</v>
      </c>
      <c r="F1237" s="9" t="s">
        <v>170</v>
      </c>
      <c r="G1237" s="31">
        <v>2017</v>
      </c>
      <c r="H1237" s="31" t="s">
        <v>130</v>
      </c>
      <c r="I1237" s="31">
        <v>40</v>
      </c>
      <c r="J1237" s="7">
        <v>116</v>
      </c>
      <c r="K1237" s="5">
        <f t="shared" si="241"/>
        <v>116</v>
      </c>
      <c r="L1237" s="317"/>
      <c r="M1237" s="5">
        <f t="shared" si="242"/>
        <v>0</v>
      </c>
      <c r="N1237" s="133" t="s">
        <v>4837</v>
      </c>
      <c r="O1237" s="3"/>
    </row>
    <row r="1238" spans="1:15" s="97" customFormat="1" outlineLevel="1">
      <c r="A1238" s="161">
        <v>46005</v>
      </c>
      <c r="B1238" s="234" t="s">
        <v>3964</v>
      </c>
      <c r="C1238" s="248"/>
      <c r="D1238" s="211" t="s">
        <v>93</v>
      </c>
      <c r="E1238" s="350">
        <v>320</v>
      </c>
      <c r="F1238" s="234" t="s">
        <v>34</v>
      </c>
      <c r="G1238" s="32">
        <v>2024</v>
      </c>
      <c r="H1238" s="32" t="s">
        <v>238</v>
      </c>
      <c r="I1238" s="32">
        <v>18</v>
      </c>
      <c r="J1238" s="12">
        <v>378</v>
      </c>
      <c r="K1238" s="4">
        <f t="shared" si="241"/>
        <v>378</v>
      </c>
      <c r="L1238" s="318"/>
      <c r="M1238" s="4">
        <f t="shared" si="242"/>
        <v>0</v>
      </c>
      <c r="N1238" s="136" t="s">
        <v>3965</v>
      </c>
    </row>
    <row r="1239" spans="1:15" outlineLevel="1">
      <c r="A1239" s="161">
        <v>32792</v>
      </c>
      <c r="B1239" s="234" t="s">
        <v>4197</v>
      </c>
      <c r="C1239" s="248" t="s">
        <v>70</v>
      </c>
      <c r="D1239" s="211" t="s">
        <v>93</v>
      </c>
      <c r="E1239" s="350">
        <v>576</v>
      </c>
      <c r="F1239" s="234" t="s">
        <v>377</v>
      </c>
      <c r="G1239" s="32">
        <v>2025</v>
      </c>
      <c r="H1239" s="32" t="s">
        <v>238</v>
      </c>
      <c r="I1239" s="32">
        <v>10</v>
      </c>
      <c r="J1239" s="12">
        <v>690</v>
      </c>
      <c r="K1239" s="4">
        <f t="shared" si="241"/>
        <v>690</v>
      </c>
      <c r="L1239" s="318"/>
      <c r="M1239" s="4">
        <f t="shared" si="242"/>
        <v>0</v>
      </c>
      <c r="N1239" s="136" t="s">
        <v>4198</v>
      </c>
    </row>
    <row r="1240" spans="1:15" s="98" customFormat="1" outlineLevel="1">
      <c r="A1240" s="161">
        <v>42056</v>
      </c>
      <c r="B1240" s="82" t="s">
        <v>2043</v>
      </c>
      <c r="C1240" s="35" t="s">
        <v>2044</v>
      </c>
      <c r="D1240" s="116" t="s">
        <v>93</v>
      </c>
      <c r="E1240" s="341">
        <v>512</v>
      </c>
      <c r="F1240" s="83" t="s">
        <v>241</v>
      </c>
      <c r="G1240" s="36">
        <v>2020</v>
      </c>
      <c r="H1240" s="36" t="s">
        <v>238</v>
      </c>
      <c r="I1240" s="67">
        <v>12</v>
      </c>
      <c r="J1240" s="7">
        <v>425</v>
      </c>
      <c r="K1240" s="5">
        <f>ROUND(J1240*(1-$C$11/100),1)</f>
        <v>425</v>
      </c>
      <c r="L1240" s="331"/>
      <c r="M1240" s="5">
        <f t="shared" si="242"/>
        <v>0</v>
      </c>
      <c r="N1240" s="46" t="s">
        <v>2045</v>
      </c>
      <c r="O1240" s="3"/>
    </row>
    <row r="1241" spans="1:15" s="94" customFormat="1" outlineLevel="1">
      <c r="A1241" s="161">
        <v>44811</v>
      </c>
      <c r="B1241" s="82" t="s">
        <v>2738</v>
      </c>
      <c r="C1241" s="35"/>
      <c r="D1241" s="116" t="s">
        <v>93</v>
      </c>
      <c r="E1241" s="341">
        <v>400</v>
      </c>
      <c r="F1241" s="83" t="s">
        <v>1131</v>
      </c>
      <c r="G1241" s="36">
        <v>2023</v>
      </c>
      <c r="H1241" s="36" t="s">
        <v>238</v>
      </c>
      <c r="I1241" s="67">
        <v>14</v>
      </c>
      <c r="J1241" s="7">
        <v>690</v>
      </c>
      <c r="K1241" s="5">
        <f>ROUND(J1241*(1-$C$11/100),1)</f>
        <v>690</v>
      </c>
      <c r="L1241" s="331"/>
      <c r="M1241" s="5">
        <f t="shared" si="242"/>
        <v>0</v>
      </c>
      <c r="N1241" s="46" t="s">
        <v>2739</v>
      </c>
      <c r="O1241" s="98"/>
    </row>
    <row r="1242" spans="1:15" s="94" customFormat="1" outlineLevel="1">
      <c r="A1242" s="161">
        <v>34636</v>
      </c>
      <c r="B1242" s="82" t="s">
        <v>3020</v>
      </c>
      <c r="C1242" s="35"/>
      <c r="D1242" s="116" t="s">
        <v>93</v>
      </c>
      <c r="E1242" s="341">
        <v>416</v>
      </c>
      <c r="F1242" s="83" t="s">
        <v>507</v>
      </c>
      <c r="G1242" s="36">
        <v>2023</v>
      </c>
      <c r="H1242" s="36" t="s">
        <v>112</v>
      </c>
      <c r="I1242" s="67">
        <v>16</v>
      </c>
      <c r="J1242" s="7">
        <v>475</v>
      </c>
      <c r="K1242" s="5">
        <f>ROUND(J1242*(1-$C$11/100),1)</f>
        <v>475</v>
      </c>
      <c r="L1242" s="331"/>
      <c r="M1242" s="5">
        <f t="shared" si="242"/>
        <v>0</v>
      </c>
      <c r="N1242" s="46" t="s">
        <v>3021</v>
      </c>
    </row>
    <row r="1243" spans="1:15" s="94" customFormat="1" outlineLevel="1">
      <c r="A1243" s="161">
        <v>32873</v>
      </c>
      <c r="B1243" s="82" t="s">
        <v>2453</v>
      </c>
      <c r="C1243" s="35" t="s">
        <v>138</v>
      </c>
      <c r="D1243" s="116" t="s">
        <v>115</v>
      </c>
      <c r="E1243" s="341">
        <v>352</v>
      </c>
      <c r="F1243" s="83" t="s">
        <v>265</v>
      </c>
      <c r="G1243" s="36">
        <v>2023</v>
      </c>
      <c r="H1243" s="36" t="s">
        <v>238</v>
      </c>
      <c r="I1243" s="67">
        <v>12</v>
      </c>
      <c r="J1243" s="7">
        <v>520</v>
      </c>
      <c r="K1243" s="5">
        <f>ROUND(J1243*(1-$C$11/100),1)</f>
        <v>520</v>
      </c>
      <c r="L1243" s="331"/>
      <c r="M1243" s="5">
        <f t="shared" si="242"/>
        <v>0</v>
      </c>
      <c r="N1243" s="46" t="s">
        <v>2454</v>
      </c>
    </row>
    <row r="1244" spans="1:15" s="101" customFormat="1" outlineLevel="1">
      <c r="A1244" s="163">
        <v>15473</v>
      </c>
      <c r="B1244" s="8" t="s">
        <v>2281</v>
      </c>
      <c r="C1244" s="14" t="s">
        <v>2282</v>
      </c>
      <c r="D1244" s="188" t="s">
        <v>1533</v>
      </c>
      <c r="E1244" s="357">
        <v>832</v>
      </c>
      <c r="F1244" s="8" t="s">
        <v>1716</v>
      </c>
      <c r="G1244" s="46">
        <v>2023</v>
      </c>
      <c r="H1244" s="40" t="s">
        <v>238</v>
      </c>
      <c r="I1244" s="67">
        <v>6</v>
      </c>
      <c r="J1244" s="7">
        <v>690</v>
      </c>
      <c r="K1244" s="5">
        <f t="shared" si="241"/>
        <v>690</v>
      </c>
      <c r="L1244" s="317"/>
      <c r="M1244" s="5">
        <f t="shared" si="242"/>
        <v>0</v>
      </c>
      <c r="N1244" s="133" t="s">
        <v>2283</v>
      </c>
    </row>
    <row r="1245" spans="1:15" s="94" customFormat="1" outlineLevel="1">
      <c r="A1245" s="163">
        <v>15575</v>
      </c>
      <c r="B1245" s="86" t="s">
        <v>2016</v>
      </c>
      <c r="C1245" s="54" t="s">
        <v>2018</v>
      </c>
      <c r="D1245" s="211" t="s">
        <v>175</v>
      </c>
      <c r="E1245" s="362">
        <v>576</v>
      </c>
      <c r="F1245" s="86" t="s">
        <v>2017</v>
      </c>
      <c r="G1245" s="49">
        <v>2025</v>
      </c>
      <c r="H1245" s="213" t="s">
        <v>238</v>
      </c>
      <c r="I1245" s="70">
        <v>8</v>
      </c>
      <c r="J1245" s="12">
        <v>600</v>
      </c>
      <c r="K1245" s="4">
        <f t="shared" si="241"/>
        <v>600</v>
      </c>
      <c r="L1245" s="318"/>
      <c r="M1245" s="4">
        <f t="shared" si="242"/>
        <v>0</v>
      </c>
      <c r="N1245" s="136" t="s">
        <v>2019</v>
      </c>
    </row>
    <row r="1246" spans="1:15" s="94" customFormat="1" outlineLevel="1">
      <c r="A1246" s="163">
        <v>41968</v>
      </c>
      <c r="B1246" s="8" t="s">
        <v>1980</v>
      </c>
      <c r="C1246" s="14"/>
      <c r="D1246" s="116" t="s">
        <v>93</v>
      </c>
      <c r="E1246" s="357">
        <v>112</v>
      </c>
      <c r="F1246" s="8" t="s">
        <v>279</v>
      </c>
      <c r="G1246" s="46">
        <v>2020</v>
      </c>
      <c r="H1246" s="40" t="s">
        <v>130</v>
      </c>
      <c r="I1246" s="67">
        <v>50</v>
      </c>
      <c r="J1246" s="7">
        <v>90</v>
      </c>
      <c r="K1246" s="5">
        <f t="shared" si="241"/>
        <v>90</v>
      </c>
      <c r="L1246" s="317"/>
      <c r="M1246" s="5">
        <f t="shared" si="242"/>
        <v>0</v>
      </c>
      <c r="N1246" s="133" t="s">
        <v>1981</v>
      </c>
    </row>
    <row r="1247" spans="1:15" s="94" customFormat="1" outlineLevel="1">
      <c r="A1247" s="163">
        <v>23213</v>
      </c>
      <c r="B1247" s="8" t="s">
        <v>2496</v>
      </c>
      <c r="C1247" s="14"/>
      <c r="D1247" s="116" t="s">
        <v>115</v>
      </c>
      <c r="E1247" s="357">
        <v>192</v>
      </c>
      <c r="F1247" s="83" t="s">
        <v>179</v>
      </c>
      <c r="G1247" s="46">
        <v>2023</v>
      </c>
      <c r="H1247" s="40" t="s">
        <v>238</v>
      </c>
      <c r="I1247" s="67">
        <v>16</v>
      </c>
      <c r="J1247" s="7">
        <v>385</v>
      </c>
      <c r="K1247" s="5">
        <f>ROUND(J1247*(1-$C$11/100),1)</f>
        <v>385</v>
      </c>
      <c r="L1247" s="317"/>
      <c r="M1247" s="5">
        <f t="shared" si="242"/>
        <v>0</v>
      </c>
      <c r="N1247" s="133" t="s">
        <v>2497</v>
      </c>
    </row>
    <row r="1248" spans="1:15" s="94" customFormat="1" outlineLevel="1">
      <c r="A1248" s="163">
        <v>43844</v>
      </c>
      <c r="B1248" s="8" t="s">
        <v>2496</v>
      </c>
      <c r="C1248" s="14"/>
      <c r="D1248" s="116" t="s">
        <v>117</v>
      </c>
      <c r="E1248" s="357">
        <v>192</v>
      </c>
      <c r="F1248" s="83" t="s">
        <v>179</v>
      </c>
      <c r="G1248" s="46">
        <v>2011</v>
      </c>
      <c r="H1248" s="40" t="s">
        <v>130</v>
      </c>
      <c r="I1248" s="67">
        <v>28</v>
      </c>
      <c r="J1248" s="7">
        <v>220</v>
      </c>
      <c r="K1248" s="5">
        <f t="shared" si="241"/>
        <v>220</v>
      </c>
      <c r="L1248" s="317"/>
      <c r="M1248" s="5">
        <f t="shared" si="242"/>
        <v>0</v>
      </c>
      <c r="N1248" s="133" t="s">
        <v>2497</v>
      </c>
    </row>
    <row r="1249" spans="1:15" outlineLevel="1">
      <c r="A1249" s="163">
        <v>42132</v>
      </c>
      <c r="B1249" s="8" t="s">
        <v>2253</v>
      </c>
      <c r="C1249" s="14"/>
      <c r="D1249" s="116" t="s">
        <v>117</v>
      </c>
      <c r="E1249" s="357">
        <v>192</v>
      </c>
      <c r="F1249" s="83" t="s">
        <v>179</v>
      </c>
      <c r="G1249" s="46">
        <v>2020</v>
      </c>
      <c r="H1249" s="40" t="s">
        <v>130</v>
      </c>
      <c r="I1249" s="67">
        <v>32</v>
      </c>
      <c r="J1249" s="7">
        <v>220</v>
      </c>
      <c r="K1249" s="5">
        <f t="shared" si="241"/>
        <v>220</v>
      </c>
      <c r="L1249" s="317"/>
      <c r="M1249" s="5">
        <f t="shared" si="242"/>
        <v>0</v>
      </c>
      <c r="N1249" s="133" t="s">
        <v>2254</v>
      </c>
      <c r="O1249" s="94"/>
    </row>
    <row r="1250" spans="1:15" outlineLevel="1">
      <c r="A1250" s="163">
        <v>44014</v>
      </c>
      <c r="B1250" s="8" t="s">
        <v>2538</v>
      </c>
      <c r="C1250" s="14"/>
      <c r="D1250" s="116" t="s">
        <v>131</v>
      </c>
      <c r="E1250" s="357">
        <v>368</v>
      </c>
      <c r="F1250" s="83" t="s">
        <v>179</v>
      </c>
      <c r="G1250" s="46">
        <v>2022</v>
      </c>
      <c r="H1250" s="40" t="s">
        <v>130</v>
      </c>
      <c r="I1250" s="67">
        <v>14</v>
      </c>
      <c r="J1250" s="7">
        <v>320</v>
      </c>
      <c r="K1250" s="5">
        <f t="shared" si="241"/>
        <v>320</v>
      </c>
      <c r="L1250" s="317"/>
      <c r="M1250" s="5">
        <f t="shared" si="242"/>
        <v>0</v>
      </c>
      <c r="N1250" s="133"/>
    </row>
    <row r="1251" spans="1:15" outlineLevel="1">
      <c r="A1251" s="163">
        <v>44013</v>
      </c>
      <c r="B1251" s="8" t="s">
        <v>2539</v>
      </c>
      <c r="C1251" s="14"/>
      <c r="D1251" s="116" t="s">
        <v>131</v>
      </c>
      <c r="E1251" s="357">
        <v>272</v>
      </c>
      <c r="F1251" s="83" t="s">
        <v>179</v>
      </c>
      <c r="G1251" s="46">
        <v>2022</v>
      </c>
      <c r="H1251" s="40" t="s">
        <v>130</v>
      </c>
      <c r="I1251" s="67">
        <v>20</v>
      </c>
      <c r="J1251" s="7">
        <v>260</v>
      </c>
      <c r="K1251" s="5">
        <f t="shared" si="241"/>
        <v>260</v>
      </c>
      <c r="L1251" s="317"/>
      <c r="M1251" s="5">
        <f t="shared" si="242"/>
        <v>0</v>
      </c>
      <c r="N1251" s="133"/>
    </row>
    <row r="1252" spans="1:15" outlineLevel="1">
      <c r="A1252" s="163">
        <v>43776</v>
      </c>
      <c r="B1252" s="8" t="s">
        <v>2438</v>
      </c>
      <c r="C1252" s="14"/>
      <c r="D1252" s="116" t="s">
        <v>117</v>
      </c>
      <c r="E1252" s="357">
        <v>288</v>
      </c>
      <c r="F1252" s="83" t="s">
        <v>179</v>
      </c>
      <c r="G1252" s="46">
        <v>2022</v>
      </c>
      <c r="H1252" s="40" t="s">
        <v>130</v>
      </c>
      <c r="I1252" s="67">
        <v>16</v>
      </c>
      <c r="J1252" s="7">
        <v>205</v>
      </c>
      <c r="K1252" s="5">
        <f t="shared" si="241"/>
        <v>205</v>
      </c>
      <c r="L1252" s="317"/>
      <c r="M1252" s="5">
        <f t="shared" si="242"/>
        <v>0</v>
      </c>
      <c r="N1252" s="133" t="s">
        <v>2439</v>
      </c>
    </row>
    <row r="1253" spans="1:15" outlineLevel="1">
      <c r="A1253" s="163">
        <v>35147</v>
      </c>
      <c r="B1253" s="82" t="s">
        <v>530</v>
      </c>
      <c r="C1253" s="35" t="s">
        <v>403</v>
      </c>
      <c r="D1253" s="83" t="s">
        <v>131</v>
      </c>
      <c r="E1253" s="341">
        <v>64</v>
      </c>
      <c r="F1253" s="83" t="s">
        <v>529</v>
      </c>
      <c r="G1253" s="36">
        <v>2015</v>
      </c>
      <c r="H1253" s="36" t="s">
        <v>130</v>
      </c>
      <c r="I1253" s="67">
        <v>60</v>
      </c>
      <c r="J1253" s="7">
        <v>60</v>
      </c>
      <c r="K1253" s="5">
        <f t="shared" si="241"/>
        <v>60</v>
      </c>
      <c r="L1253" s="316"/>
      <c r="M1253" s="5">
        <f t="shared" si="242"/>
        <v>0</v>
      </c>
      <c r="N1253" s="135" t="s">
        <v>531</v>
      </c>
    </row>
    <row r="1254" spans="1:15" outlineLevel="1">
      <c r="A1254" s="163">
        <v>42238</v>
      </c>
      <c r="B1254" s="82" t="s">
        <v>3820</v>
      </c>
      <c r="C1254" s="35" t="s">
        <v>3045</v>
      </c>
      <c r="D1254" s="83" t="s">
        <v>93</v>
      </c>
      <c r="E1254" s="341">
        <v>112</v>
      </c>
      <c r="F1254" s="83" t="s">
        <v>2522</v>
      </c>
      <c r="G1254" s="36">
        <v>2020</v>
      </c>
      <c r="H1254" s="36" t="s">
        <v>112</v>
      </c>
      <c r="I1254" s="67">
        <v>26</v>
      </c>
      <c r="J1254" s="7">
        <v>220</v>
      </c>
      <c r="K1254" s="5">
        <f t="shared" si="241"/>
        <v>220</v>
      </c>
      <c r="L1254" s="316"/>
      <c r="M1254" s="5">
        <f t="shared" si="242"/>
        <v>0</v>
      </c>
      <c r="N1254" s="135" t="s">
        <v>3821</v>
      </c>
    </row>
    <row r="1255" spans="1:15" outlineLevel="1">
      <c r="A1255" s="163">
        <v>39112</v>
      </c>
      <c r="B1255" s="82" t="s">
        <v>1864</v>
      </c>
      <c r="C1255" s="35"/>
      <c r="D1255" s="83" t="s">
        <v>131</v>
      </c>
      <c r="E1255" s="341">
        <v>48</v>
      </c>
      <c r="F1255" s="83" t="s">
        <v>179</v>
      </c>
      <c r="G1255" s="36">
        <v>2017</v>
      </c>
      <c r="H1255" s="36" t="s">
        <v>130</v>
      </c>
      <c r="I1255" s="67">
        <v>75</v>
      </c>
      <c r="J1255" s="7">
        <v>60</v>
      </c>
      <c r="K1255" s="5">
        <f t="shared" si="241"/>
        <v>60</v>
      </c>
      <c r="L1255" s="317"/>
      <c r="M1255" s="5">
        <f t="shared" si="242"/>
        <v>0</v>
      </c>
      <c r="N1255" s="133" t="s">
        <v>1087</v>
      </c>
    </row>
    <row r="1256" spans="1:15" outlineLevel="1">
      <c r="A1256" s="163">
        <v>40122</v>
      </c>
      <c r="B1256" s="82" t="s">
        <v>1317</v>
      </c>
      <c r="C1256" s="35" t="s">
        <v>906</v>
      </c>
      <c r="D1256" s="83" t="s">
        <v>117</v>
      </c>
      <c r="E1256" s="341">
        <v>336</v>
      </c>
      <c r="F1256" s="83" t="s">
        <v>248</v>
      </c>
      <c r="G1256" s="36">
        <v>2018</v>
      </c>
      <c r="H1256" s="31" t="s">
        <v>238</v>
      </c>
      <c r="I1256" s="67">
        <v>9</v>
      </c>
      <c r="J1256" s="7">
        <v>236</v>
      </c>
      <c r="K1256" s="5">
        <f t="shared" si="241"/>
        <v>236</v>
      </c>
      <c r="L1256" s="316"/>
      <c r="M1256" s="5">
        <f t="shared" si="242"/>
        <v>0</v>
      </c>
      <c r="N1256" s="133" t="s">
        <v>1318</v>
      </c>
    </row>
    <row r="1257" spans="1:15" outlineLevel="1">
      <c r="A1257" s="163">
        <v>38978</v>
      </c>
      <c r="B1257" s="82" t="s">
        <v>1499</v>
      </c>
      <c r="C1257" s="3" t="s">
        <v>1500</v>
      </c>
      <c r="D1257" s="83" t="s">
        <v>1031</v>
      </c>
      <c r="E1257" s="341">
        <v>386</v>
      </c>
      <c r="F1257" s="83" t="s">
        <v>1296</v>
      </c>
      <c r="G1257" s="36">
        <v>2017</v>
      </c>
      <c r="H1257" s="31" t="s">
        <v>130</v>
      </c>
      <c r="I1257" s="67">
        <v>14</v>
      </c>
      <c r="J1257" s="7">
        <v>390</v>
      </c>
      <c r="K1257" s="5">
        <f t="shared" si="241"/>
        <v>390</v>
      </c>
      <c r="L1257" s="316"/>
      <c r="M1257" s="5">
        <f t="shared" si="242"/>
        <v>0</v>
      </c>
      <c r="N1257" s="133" t="s">
        <v>1501</v>
      </c>
    </row>
    <row r="1258" spans="1:15" outlineLevel="1">
      <c r="A1258" s="163">
        <v>38979</v>
      </c>
      <c r="B1258" s="82" t="s">
        <v>1135</v>
      </c>
      <c r="C1258" s="35" t="s">
        <v>1136</v>
      </c>
      <c r="D1258" s="83" t="s">
        <v>1031</v>
      </c>
      <c r="E1258" s="341">
        <v>248</v>
      </c>
      <c r="F1258" s="83" t="s">
        <v>902</v>
      </c>
      <c r="G1258" s="36">
        <v>2017</v>
      </c>
      <c r="H1258" s="36" t="s">
        <v>130</v>
      </c>
      <c r="I1258" s="67">
        <v>22</v>
      </c>
      <c r="J1258" s="7">
        <v>273</v>
      </c>
      <c r="K1258" s="5">
        <f t="shared" si="241"/>
        <v>273</v>
      </c>
      <c r="L1258" s="316"/>
      <c r="M1258" s="5">
        <f t="shared" si="242"/>
        <v>0</v>
      </c>
      <c r="N1258" s="133" t="s">
        <v>1932</v>
      </c>
    </row>
    <row r="1259" spans="1:15" outlineLevel="1">
      <c r="A1259" s="163">
        <v>38980</v>
      </c>
      <c r="B1259" s="82" t="s">
        <v>1805</v>
      </c>
      <c r="C1259" s="35" t="s">
        <v>145</v>
      </c>
      <c r="D1259" s="83" t="s">
        <v>1031</v>
      </c>
      <c r="E1259" s="341">
        <v>270</v>
      </c>
      <c r="F1259" s="83" t="s">
        <v>1806</v>
      </c>
      <c r="G1259" s="36">
        <v>2017</v>
      </c>
      <c r="H1259" s="36" t="s">
        <v>130</v>
      </c>
      <c r="I1259" s="67">
        <v>20</v>
      </c>
      <c r="J1259" s="7">
        <v>290</v>
      </c>
      <c r="K1259" s="5">
        <f t="shared" si="241"/>
        <v>290</v>
      </c>
      <c r="L1259" s="316"/>
      <c r="M1259" s="5">
        <f t="shared" si="242"/>
        <v>0</v>
      </c>
      <c r="N1259" s="133" t="s">
        <v>1807</v>
      </c>
      <c r="O1259" s="94"/>
    </row>
    <row r="1260" spans="1:15" s="97" customFormat="1" outlineLevel="1">
      <c r="A1260" s="163">
        <v>47970</v>
      </c>
      <c r="B1260" s="84" t="s">
        <v>4882</v>
      </c>
      <c r="C1260" s="43" t="s">
        <v>1113</v>
      </c>
      <c r="D1260" s="148" t="s">
        <v>115</v>
      </c>
      <c r="E1260" s="342">
        <v>416</v>
      </c>
      <c r="F1260" s="148" t="s">
        <v>4883</v>
      </c>
      <c r="G1260" s="44">
        <v>2025</v>
      </c>
      <c r="H1260" s="44" t="s">
        <v>112</v>
      </c>
      <c r="I1260" s="70">
        <v>14</v>
      </c>
      <c r="J1260" s="12">
        <v>890</v>
      </c>
      <c r="K1260" s="4">
        <f t="shared" si="241"/>
        <v>890</v>
      </c>
      <c r="L1260" s="313"/>
      <c r="M1260" s="4">
        <f t="shared" si="242"/>
        <v>0</v>
      </c>
      <c r="N1260" s="136" t="s">
        <v>4884</v>
      </c>
      <c r="O1260" s="101"/>
    </row>
    <row r="1261" spans="1:15" outlineLevel="1">
      <c r="A1261" s="163">
        <v>41583</v>
      </c>
      <c r="B1261" s="82" t="s">
        <v>3822</v>
      </c>
      <c r="C1261" s="35" t="s">
        <v>3823</v>
      </c>
      <c r="D1261" s="83" t="s">
        <v>175</v>
      </c>
      <c r="E1261" s="341">
        <v>368</v>
      </c>
      <c r="F1261" s="83" t="s">
        <v>3063</v>
      </c>
      <c r="G1261" s="36">
        <v>2019</v>
      </c>
      <c r="H1261" s="36" t="s">
        <v>238</v>
      </c>
      <c r="I1261" s="67">
        <v>14</v>
      </c>
      <c r="J1261" s="7">
        <v>410</v>
      </c>
      <c r="K1261" s="5">
        <f t="shared" si="241"/>
        <v>410</v>
      </c>
      <c r="L1261" s="316"/>
      <c r="M1261" s="5">
        <f t="shared" si="242"/>
        <v>0</v>
      </c>
      <c r="N1261" s="133" t="s">
        <v>3824</v>
      </c>
    </row>
    <row r="1262" spans="1:15" s="97" customFormat="1" outlineLevel="1">
      <c r="A1262" s="163">
        <v>15538</v>
      </c>
      <c r="B1262" s="83" t="s">
        <v>1298</v>
      </c>
      <c r="C1262" s="35"/>
      <c r="D1262" s="83" t="s">
        <v>175</v>
      </c>
      <c r="E1262" s="341"/>
      <c r="F1262" s="83" t="s">
        <v>1299</v>
      </c>
      <c r="G1262" s="36">
        <v>2020</v>
      </c>
      <c r="H1262" s="36" t="s">
        <v>238</v>
      </c>
      <c r="I1262" s="67">
        <v>4</v>
      </c>
      <c r="J1262" s="7">
        <v>900</v>
      </c>
      <c r="K1262" s="5">
        <f t="shared" si="241"/>
        <v>900</v>
      </c>
      <c r="L1262" s="316"/>
      <c r="M1262" s="5">
        <f t="shared" si="242"/>
        <v>0</v>
      </c>
      <c r="N1262" s="133" t="s">
        <v>1300</v>
      </c>
    </row>
    <row r="1263" spans="1:15" outlineLevel="1">
      <c r="A1263" s="163">
        <v>9118</v>
      </c>
      <c r="B1263" s="148" t="s">
        <v>1344</v>
      </c>
      <c r="C1263" s="43"/>
      <c r="D1263" s="148" t="s">
        <v>175</v>
      </c>
      <c r="E1263" s="342">
        <v>464</v>
      </c>
      <c r="F1263" s="148" t="s">
        <v>1299</v>
      </c>
      <c r="G1263" s="44">
        <v>2025</v>
      </c>
      <c r="H1263" s="44" t="s">
        <v>238</v>
      </c>
      <c r="I1263" s="70">
        <v>10</v>
      </c>
      <c r="J1263" s="12">
        <v>520</v>
      </c>
      <c r="K1263" s="4">
        <f t="shared" si="241"/>
        <v>520</v>
      </c>
      <c r="L1263" s="313"/>
      <c r="M1263" s="4">
        <f t="shared" si="242"/>
        <v>0</v>
      </c>
      <c r="N1263" s="136" t="s">
        <v>4094</v>
      </c>
    </row>
    <row r="1264" spans="1:15" outlineLevel="1">
      <c r="A1264" s="163">
        <v>42718</v>
      </c>
      <c r="B1264" s="83" t="s">
        <v>2201</v>
      </c>
      <c r="C1264" s="35" t="s">
        <v>2202</v>
      </c>
      <c r="D1264" s="83" t="s">
        <v>115</v>
      </c>
      <c r="E1264" s="341">
        <v>208</v>
      </c>
      <c r="F1264" s="83" t="s">
        <v>223</v>
      </c>
      <c r="G1264" s="36">
        <v>2021</v>
      </c>
      <c r="H1264" s="36" t="s">
        <v>130</v>
      </c>
      <c r="I1264" s="67">
        <v>24</v>
      </c>
      <c r="J1264" s="7">
        <v>200</v>
      </c>
      <c r="K1264" s="5">
        <f>ROUND(J1264*(1-$C$11/100),1)</f>
        <v>200</v>
      </c>
      <c r="L1264" s="316"/>
      <c r="M1264" s="5">
        <f t="shared" si="242"/>
        <v>0</v>
      </c>
      <c r="N1264" s="133" t="s">
        <v>2203</v>
      </c>
    </row>
    <row r="1265" spans="1:15" outlineLevel="1">
      <c r="A1265" s="163">
        <v>29657</v>
      </c>
      <c r="B1265" s="87" t="s">
        <v>457</v>
      </c>
      <c r="C1265" s="39"/>
      <c r="D1265" s="116" t="s">
        <v>115</v>
      </c>
      <c r="E1265" s="355">
        <v>400</v>
      </c>
      <c r="F1265" s="116" t="s">
        <v>142</v>
      </c>
      <c r="G1265" s="40">
        <v>2015</v>
      </c>
      <c r="H1265" s="40" t="s">
        <v>238</v>
      </c>
      <c r="I1265" s="40">
        <v>14</v>
      </c>
      <c r="J1265" s="7">
        <v>400</v>
      </c>
      <c r="K1265" s="5">
        <f t="shared" si="241"/>
        <v>400</v>
      </c>
      <c r="L1265" s="317"/>
      <c r="M1265" s="5">
        <f t="shared" si="242"/>
        <v>0</v>
      </c>
      <c r="N1265" s="133" t="s">
        <v>458</v>
      </c>
    </row>
    <row r="1266" spans="1:15" outlineLevel="1">
      <c r="A1266" s="163">
        <v>39131</v>
      </c>
      <c r="B1266" s="87" t="s">
        <v>1100</v>
      </c>
      <c r="C1266" s="39"/>
      <c r="D1266" s="116" t="s">
        <v>115</v>
      </c>
      <c r="E1266" s="355">
        <v>224</v>
      </c>
      <c r="F1266" s="116" t="s">
        <v>239</v>
      </c>
      <c r="G1266" s="40">
        <v>2017</v>
      </c>
      <c r="H1266" s="40" t="s">
        <v>130</v>
      </c>
      <c r="I1266" s="40">
        <v>20</v>
      </c>
      <c r="J1266" s="7">
        <v>135</v>
      </c>
      <c r="K1266" s="5">
        <f t="shared" si="241"/>
        <v>135</v>
      </c>
      <c r="L1266" s="317"/>
      <c r="M1266" s="5">
        <f t="shared" ref="M1266:M1281" si="243">SUM(L1266*K1266)</f>
        <v>0</v>
      </c>
      <c r="N1266" s="133"/>
    </row>
    <row r="1267" spans="1:15" outlineLevel="1">
      <c r="A1267" s="163">
        <v>38967</v>
      </c>
      <c r="B1267" s="87" t="s">
        <v>4161</v>
      </c>
      <c r="C1267" s="39" t="s">
        <v>855</v>
      </c>
      <c r="D1267" s="388" t="s">
        <v>93</v>
      </c>
      <c r="E1267" s="355">
        <v>160</v>
      </c>
      <c r="F1267" s="116" t="s">
        <v>34</v>
      </c>
      <c r="G1267" s="40">
        <v>2017</v>
      </c>
      <c r="H1267" s="40" t="s">
        <v>130</v>
      </c>
      <c r="I1267" s="40">
        <v>24</v>
      </c>
      <c r="J1267" s="7">
        <v>84</v>
      </c>
      <c r="K1267" s="5">
        <f t="shared" si="241"/>
        <v>84</v>
      </c>
      <c r="L1267" s="317"/>
      <c r="M1267" s="5">
        <f t="shared" si="243"/>
        <v>0</v>
      </c>
      <c r="N1267" s="133" t="s">
        <v>4162</v>
      </c>
    </row>
    <row r="1268" spans="1:15" s="98" customFormat="1" outlineLevel="1">
      <c r="A1268" s="163">
        <v>40413</v>
      </c>
      <c r="B1268" s="87" t="s">
        <v>1617</v>
      </c>
      <c r="C1268" s="39" t="s">
        <v>1618</v>
      </c>
      <c r="D1268" s="116" t="s">
        <v>150</v>
      </c>
      <c r="E1268" s="355">
        <v>336</v>
      </c>
      <c r="F1268" s="116" t="s">
        <v>1428</v>
      </c>
      <c r="G1268" s="40">
        <v>2018</v>
      </c>
      <c r="H1268" s="40" t="s">
        <v>112</v>
      </c>
      <c r="I1268" s="40">
        <v>5</v>
      </c>
      <c r="J1268" s="7">
        <v>450</v>
      </c>
      <c r="K1268" s="5">
        <f t="shared" si="241"/>
        <v>450</v>
      </c>
      <c r="L1268" s="317"/>
      <c r="M1268" s="5">
        <f t="shared" si="243"/>
        <v>0</v>
      </c>
      <c r="N1268" s="133" t="s">
        <v>1619</v>
      </c>
      <c r="O1268" s="3"/>
    </row>
    <row r="1269" spans="1:15" outlineLevel="1">
      <c r="A1269" s="163">
        <v>40721</v>
      </c>
      <c r="B1269" s="87" t="s">
        <v>1509</v>
      </c>
      <c r="C1269" s="39" t="s">
        <v>41</v>
      </c>
      <c r="D1269" s="116" t="s">
        <v>131</v>
      </c>
      <c r="E1269" s="355">
        <v>320</v>
      </c>
      <c r="F1269" s="116" t="s">
        <v>575</v>
      </c>
      <c r="G1269" s="40">
        <v>2018</v>
      </c>
      <c r="H1269" s="40" t="s">
        <v>112</v>
      </c>
      <c r="I1269" s="40">
        <v>14</v>
      </c>
      <c r="J1269" s="11">
        <v>300</v>
      </c>
      <c r="K1269" s="11">
        <f t="shared" si="241"/>
        <v>300</v>
      </c>
      <c r="L1269" s="323"/>
      <c r="M1269" s="5">
        <f t="shared" si="243"/>
        <v>0</v>
      </c>
      <c r="O1269" s="98"/>
    </row>
    <row r="1270" spans="1:15" outlineLevel="1">
      <c r="A1270" s="163">
        <v>33670</v>
      </c>
      <c r="B1270" s="87" t="s">
        <v>497</v>
      </c>
      <c r="C1270" s="39"/>
      <c r="D1270" s="116" t="s">
        <v>146</v>
      </c>
      <c r="E1270" s="355">
        <v>256</v>
      </c>
      <c r="F1270" s="116" t="s">
        <v>382</v>
      </c>
      <c r="G1270" s="40">
        <v>2025</v>
      </c>
      <c r="H1270" s="40" t="s">
        <v>238</v>
      </c>
      <c r="I1270" s="69">
        <v>40</v>
      </c>
      <c r="J1270" s="7">
        <v>390</v>
      </c>
      <c r="K1270" s="5">
        <f t="shared" si="241"/>
        <v>390</v>
      </c>
      <c r="L1270" s="323"/>
      <c r="M1270" s="5">
        <f t="shared" si="243"/>
        <v>0</v>
      </c>
      <c r="N1270" s="135" t="s">
        <v>4789</v>
      </c>
      <c r="O1270" s="98"/>
    </row>
    <row r="1271" spans="1:15" outlineLevel="1">
      <c r="A1271" s="163">
        <v>39343</v>
      </c>
      <c r="B1271" s="87" t="s">
        <v>1154</v>
      </c>
      <c r="C1271" s="39" t="s">
        <v>1155</v>
      </c>
      <c r="D1271" s="116" t="s">
        <v>942</v>
      </c>
      <c r="E1271" s="355">
        <v>128</v>
      </c>
      <c r="F1271" s="116" t="s">
        <v>259</v>
      </c>
      <c r="G1271" s="40">
        <v>2017</v>
      </c>
      <c r="H1271" s="40" t="s">
        <v>205</v>
      </c>
      <c r="I1271" s="69">
        <v>24</v>
      </c>
      <c r="J1271" s="7">
        <v>175</v>
      </c>
      <c r="K1271" s="5">
        <f t="shared" si="241"/>
        <v>175</v>
      </c>
      <c r="L1271" s="323"/>
      <c r="M1271" s="5">
        <f t="shared" si="243"/>
        <v>0</v>
      </c>
      <c r="N1271" s="135" t="s">
        <v>1156</v>
      </c>
    </row>
    <row r="1272" spans="1:15" outlineLevel="1">
      <c r="A1272" s="163">
        <v>34615</v>
      </c>
      <c r="B1272" s="87" t="s">
        <v>455</v>
      </c>
      <c r="C1272" s="39" t="s">
        <v>326</v>
      </c>
      <c r="D1272" s="116" t="s">
        <v>131</v>
      </c>
      <c r="E1272" s="355">
        <v>64</v>
      </c>
      <c r="F1272" s="116" t="s">
        <v>94</v>
      </c>
      <c r="G1272" s="40">
        <v>2014</v>
      </c>
      <c r="H1272" s="40" t="s">
        <v>130</v>
      </c>
      <c r="I1272" s="69">
        <v>60</v>
      </c>
      <c r="J1272" s="7">
        <v>55</v>
      </c>
      <c r="K1272" s="5">
        <f t="shared" si="241"/>
        <v>55</v>
      </c>
      <c r="L1272" s="317"/>
      <c r="M1272" s="5">
        <f t="shared" si="243"/>
        <v>0</v>
      </c>
      <c r="N1272" s="133" t="s">
        <v>456</v>
      </c>
    </row>
    <row r="1273" spans="1:15" outlineLevel="1">
      <c r="A1273" s="163">
        <v>13373</v>
      </c>
      <c r="B1273" s="87" t="s">
        <v>4011</v>
      </c>
      <c r="C1273" s="39" t="s">
        <v>4013</v>
      </c>
      <c r="D1273" s="83" t="s">
        <v>115</v>
      </c>
      <c r="E1273" s="355">
        <v>192</v>
      </c>
      <c r="F1273" s="388" t="s">
        <v>244</v>
      </c>
      <c r="G1273" s="40">
        <v>2022</v>
      </c>
      <c r="H1273" s="40" t="s">
        <v>130</v>
      </c>
      <c r="I1273" s="69">
        <v>30</v>
      </c>
      <c r="J1273" s="7">
        <v>170</v>
      </c>
      <c r="K1273" s="5">
        <f t="shared" si="241"/>
        <v>170</v>
      </c>
      <c r="L1273" s="317"/>
      <c r="M1273" s="5">
        <f t="shared" si="243"/>
        <v>0</v>
      </c>
      <c r="N1273" s="133" t="s">
        <v>4012</v>
      </c>
    </row>
    <row r="1274" spans="1:15" outlineLevel="1">
      <c r="A1274" s="163">
        <v>40109</v>
      </c>
      <c r="B1274" s="82" t="s">
        <v>1311</v>
      </c>
      <c r="C1274" s="35" t="s">
        <v>1312</v>
      </c>
      <c r="D1274" s="83" t="s">
        <v>175</v>
      </c>
      <c r="E1274" s="341">
        <v>64</v>
      </c>
      <c r="F1274" s="83" t="s">
        <v>967</v>
      </c>
      <c r="G1274" s="36">
        <v>2018</v>
      </c>
      <c r="H1274" s="36" t="s">
        <v>130</v>
      </c>
      <c r="I1274" s="67">
        <v>50</v>
      </c>
      <c r="J1274" s="7">
        <v>50</v>
      </c>
      <c r="K1274" s="5">
        <f t="shared" ref="K1274:K1297" si="244">ROUND(J1274*(1-$C$11/100),1)</f>
        <v>50</v>
      </c>
      <c r="L1274" s="314"/>
      <c r="M1274" s="5">
        <f t="shared" si="243"/>
        <v>0</v>
      </c>
      <c r="N1274" s="133"/>
    </row>
    <row r="1275" spans="1:15" outlineLevel="1">
      <c r="A1275" s="163">
        <v>39931</v>
      </c>
      <c r="B1275" s="82" t="s">
        <v>1342</v>
      </c>
      <c r="C1275" s="35" t="s">
        <v>1206</v>
      </c>
      <c r="D1275" s="83" t="s">
        <v>115</v>
      </c>
      <c r="E1275" s="341">
        <v>352</v>
      </c>
      <c r="F1275" s="83" t="s">
        <v>483</v>
      </c>
      <c r="G1275" s="36">
        <v>2017</v>
      </c>
      <c r="H1275" s="36" t="s">
        <v>238</v>
      </c>
      <c r="I1275" s="67">
        <v>7</v>
      </c>
      <c r="J1275" s="7">
        <v>300</v>
      </c>
      <c r="K1275" s="5">
        <f t="shared" si="244"/>
        <v>300</v>
      </c>
      <c r="L1275" s="314"/>
      <c r="M1275" s="5">
        <f t="shared" si="243"/>
        <v>0</v>
      </c>
      <c r="N1275" s="133" t="s">
        <v>1343</v>
      </c>
    </row>
    <row r="1276" spans="1:15" outlineLevel="1">
      <c r="A1276" s="194">
        <v>41567</v>
      </c>
      <c r="B1276" s="196" t="s">
        <v>1788</v>
      </c>
      <c r="C1276" s="197"/>
      <c r="D1276" s="198" t="s">
        <v>175</v>
      </c>
      <c r="E1276" s="360">
        <v>264</v>
      </c>
      <c r="F1276" s="198" t="s">
        <v>1447</v>
      </c>
      <c r="G1276" s="199">
        <v>2019</v>
      </c>
      <c r="H1276" s="199" t="s">
        <v>238</v>
      </c>
      <c r="I1276" s="200">
        <v>16</v>
      </c>
      <c r="J1276" s="201">
        <v>320</v>
      </c>
      <c r="K1276" s="179">
        <f t="shared" si="244"/>
        <v>320</v>
      </c>
      <c r="L1276" s="314"/>
      <c r="M1276" s="5">
        <f t="shared" si="243"/>
        <v>0</v>
      </c>
      <c r="N1276" s="202" t="s">
        <v>1789</v>
      </c>
    </row>
    <row r="1277" spans="1:15" outlineLevel="1">
      <c r="A1277" s="194">
        <v>45235</v>
      </c>
      <c r="B1277" s="196" t="s">
        <v>3050</v>
      </c>
      <c r="C1277" s="197" t="s">
        <v>165</v>
      </c>
      <c r="D1277" s="198" t="s">
        <v>175</v>
      </c>
      <c r="E1277" s="360">
        <v>64</v>
      </c>
      <c r="F1277" s="198" t="s">
        <v>1660</v>
      </c>
      <c r="G1277" s="199">
        <v>2023</v>
      </c>
      <c r="H1277" s="199" t="s">
        <v>130</v>
      </c>
      <c r="I1277" s="200">
        <v>40</v>
      </c>
      <c r="J1277" s="201">
        <v>150</v>
      </c>
      <c r="K1277" s="179">
        <f t="shared" si="244"/>
        <v>150</v>
      </c>
      <c r="L1277" s="314"/>
      <c r="M1277" s="5">
        <f t="shared" si="243"/>
        <v>0</v>
      </c>
      <c r="N1277" s="202" t="s">
        <v>3051</v>
      </c>
    </row>
    <row r="1278" spans="1:15" outlineLevel="1">
      <c r="A1278" s="163">
        <v>41086</v>
      </c>
      <c r="B1278" s="82" t="s">
        <v>1728</v>
      </c>
      <c r="C1278" s="35"/>
      <c r="D1278" s="83" t="s">
        <v>93</v>
      </c>
      <c r="E1278" s="341">
        <v>208</v>
      </c>
      <c r="F1278" s="83" t="s">
        <v>67</v>
      </c>
      <c r="G1278" s="36">
        <v>2018</v>
      </c>
      <c r="H1278" s="36" t="s">
        <v>238</v>
      </c>
      <c r="I1278" s="67">
        <v>20</v>
      </c>
      <c r="J1278" s="7">
        <v>190</v>
      </c>
      <c r="K1278" s="5">
        <f t="shared" si="244"/>
        <v>190</v>
      </c>
      <c r="L1278" s="323"/>
      <c r="M1278" s="5">
        <f t="shared" si="243"/>
        <v>0</v>
      </c>
      <c r="N1278" s="133" t="s">
        <v>1729</v>
      </c>
    </row>
    <row r="1279" spans="1:15" s="97" customFormat="1" outlineLevel="1">
      <c r="A1279" s="163">
        <v>45305</v>
      </c>
      <c r="B1279" s="82" t="s">
        <v>3141</v>
      </c>
      <c r="C1279" s="35"/>
      <c r="D1279" s="83" t="s">
        <v>3142</v>
      </c>
      <c r="E1279" s="341">
        <v>384</v>
      </c>
      <c r="F1279" s="83" t="s">
        <v>1727</v>
      </c>
      <c r="G1279" s="36">
        <v>2023</v>
      </c>
      <c r="H1279" s="36" t="s">
        <v>112</v>
      </c>
      <c r="I1279" s="67">
        <v>14</v>
      </c>
      <c r="J1279" s="7">
        <v>650</v>
      </c>
      <c r="K1279" s="5">
        <f t="shared" si="244"/>
        <v>650</v>
      </c>
      <c r="L1279" s="323"/>
      <c r="M1279" s="5">
        <f t="shared" si="243"/>
        <v>0</v>
      </c>
      <c r="N1279" s="133" t="s">
        <v>3143</v>
      </c>
    </row>
    <row r="1280" spans="1:15" outlineLevel="1">
      <c r="A1280" s="163">
        <v>19</v>
      </c>
      <c r="B1280" s="84" t="s">
        <v>4782</v>
      </c>
      <c r="C1280" s="43"/>
      <c r="D1280" s="148" t="s">
        <v>115</v>
      </c>
      <c r="E1280" s="342">
        <v>480</v>
      </c>
      <c r="F1280" s="148" t="s">
        <v>248</v>
      </c>
      <c r="G1280" s="44">
        <v>2025</v>
      </c>
      <c r="H1280" s="44" t="s">
        <v>112</v>
      </c>
      <c r="I1280" s="70">
        <v>14</v>
      </c>
      <c r="J1280" s="12">
        <v>1080</v>
      </c>
      <c r="K1280" s="4">
        <f t="shared" si="244"/>
        <v>1080</v>
      </c>
      <c r="L1280" s="322"/>
      <c r="M1280" s="4">
        <f t="shared" si="243"/>
        <v>0</v>
      </c>
      <c r="N1280" s="136" t="s">
        <v>4783</v>
      </c>
    </row>
    <row r="1281" spans="1:15" outlineLevel="1">
      <c r="A1281" s="163">
        <v>12004</v>
      </c>
      <c r="B1281" s="18" t="s">
        <v>4014</v>
      </c>
      <c r="C1281" s="45" t="s">
        <v>4013</v>
      </c>
      <c r="D1281" s="83" t="s">
        <v>115</v>
      </c>
      <c r="E1281" s="353">
        <v>464</v>
      </c>
      <c r="F1281" s="83" t="s">
        <v>244</v>
      </c>
      <c r="G1281" s="47">
        <v>2023</v>
      </c>
      <c r="H1281" s="47" t="s">
        <v>238</v>
      </c>
      <c r="I1281" s="71">
        <v>14</v>
      </c>
      <c r="J1281" s="7">
        <v>690</v>
      </c>
      <c r="K1281" s="5">
        <f t="shared" si="244"/>
        <v>690</v>
      </c>
      <c r="L1281" s="316"/>
      <c r="M1281" s="5">
        <f t="shared" si="243"/>
        <v>0</v>
      </c>
      <c r="N1281" s="133" t="s">
        <v>4015</v>
      </c>
    </row>
    <row r="1282" spans="1:15" outlineLevel="1">
      <c r="A1282" s="163">
        <v>21682</v>
      </c>
      <c r="B1282" s="82" t="s">
        <v>1538</v>
      </c>
      <c r="C1282" s="35" t="s">
        <v>145</v>
      </c>
      <c r="D1282" s="83" t="s">
        <v>115</v>
      </c>
      <c r="E1282" s="341">
        <v>432</v>
      </c>
      <c r="F1282" s="83" t="s">
        <v>1203</v>
      </c>
      <c r="G1282" s="36">
        <v>2010</v>
      </c>
      <c r="H1282" s="36" t="s">
        <v>130</v>
      </c>
      <c r="I1282" s="36">
        <v>12</v>
      </c>
      <c r="J1282" s="7">
        <v>290</v>
      </c>
      <c r="K1282" s="5">
        <f>ROUND(J1282*(1-$C$11/100),1)</f>
        <v>290</v>
      </c>
      <c r="L1282" s="323"/>
      <c r="M1282" s="5">
        <v>0</v>
      </c>
      <c r="N1282" s="133"/>
    </row>
    <row r="1283" spans="1:15" outlineLevel="1">
      <c r="A1283" s="163">
        <v>43917</v>
      </c>
      <c r="B1283" s="82" t="s">
        <v>2066</v>
      </c>
      <c r="C1283" s="35"/>
      <c r="D1283" s="83" t="s">
        <v>131</v>
      </c>
      <c r="E1283" s="341">
        <v>304</v>
      </c>
      <c r="F1283" s="83" t="s">
        <v>483</v>
      </c>
      <c r="G1283" s="36">
        <v>2021</v>
      </c>
      <c r="H1283" s="36" t="s">
        <v>130</v>
      </c>
      <c r="I1283" s="67">
        <v>16</v>
      </c>
      <c r="J1283" s="7">
        <v>260</v>
      </c>
      <c r="K1283" s="5">
        <f>ROUND(J1283*(1-$C$11/100),1)</f>
        <v>260</v>
      </c>
      <c r="L1283" s="323"/>
      <c r="M1283" s="5">
        <f t="shared" ref="M1283:M1313" si="245">SUM(L1283*K1283)</f>
        <v>0</v>
      </c>
      <c r="N1283" s="133" t="s">
        <v>2067</v>
      </c>
    </row>
    <row r="1284" spans="1:15" outlineLevel="1">
      <c r="A1284" s="163">
        <v>39106</v>
      </c>
      <c r="B1284" s="18" t="s">
        <v>1865</v>
      </c>
      <c r="C1284" s="45"/>
      <c r="D1284" s="116" t="s">
        <v>131</v>
      </c>
      <c r="E1284" s="353">
        <v>64</v>
      </c>
      <c r="F1284" s="191" t="s">
        <v>179</v>
      </c>
      <c r="G1284" s="47">
        <v>2022</v>
      </c>
      <c r="H1284" s="47" t="s">
        <v>130</v>
      </c>
      <c r="I1284" s="71">
        <v>50</v>
      </c>
      <c r="J1284" s="7">
        <v>70</v>
      </c>
      <c r="K1284" s="5">
        <f t="shared" si="244"/>
        <v>70</v>
      </c>
      <c r="L1284" s="316"/>
      <c r="M1284" s="5">
        <f t="shared" si="245"/>
        <v>0</v>
      </c>
      <c r="N1284" s="133" t="s">
        <v>1866</v>
      </c>
    </row>
    <row r="1285" spans="1:15" s="97" customFormat="1" outlineLevel="1">
      <c r="A1285" s="163">
        <v>2468</v>
      </c>
      <c r="B1285" s="219" t="s">
        <v>4866</v>
      </c>
      <c r="C1285" s="55" t="s">
        <v>120</v>
      </c>
      <c r="D1285" s="211" t="s">
        <v>115</v>
      </c>
      <c r="E1285" s="354">
        <v>160</v>
      </c>
      <c r="F1285" s="148" t="s">
        <v>4719</v>
      </c>
      <c r="G1285" s="220">
        <v>2025</v>
      </c>
      <c r="H1285" s="220" t="s">
        <v>130</v>
      </c>
      <c r="I1285" s="221">
        <v>28</v>
      </c>
      <c r="J1285" s="12">
        <v>190</v>
      </c>
      <c r="K1285" s="4">
        <f t="shared" si="244"/>
        <v>190</v>
      </c>
      <c r="L1285" s="313"/>
      <c r="M1285" s="4">
        <f t="shared" si="245"/>
        <v>0</v>
      </c>
      <c r="N1285" s="136" t="s">
        <v>4867</v>
      </c>
    </row>
    <row r="1286" spans="1:15" s="97" customFormat="1" outlineLevel="1">
      <c r="A1286" s="163">
        <v>27208</v>
      </c>
      <c r="B1286" s="219" t="s">
        <v>4864</v>
      </c>
      <c r="C1286" s="55" t="s">
        <v>1432</v>
      </c>
      <c r="D1286" s="211" t="s">
        <v>175</v>
      </c>
      <c r="E1286" s="354">
        <v>384</v>
      </c>
      <c r="F1286" s="148" t="s">
        <v>4719</v>
      </c>
      <c r="G1286" s="220">
        <v>2025</v>
      </c>
      <c r="H1286" s="220" t="s">
        <v>238</v>
      </c>
      <c r="I1286" s="221">
        <v>12</v>
      </c>
      <c r="J1286" s="12">
        <v>610</v>
      </c>
      <c r="K1286" s="4">
        <f t="shared" si="244"/>
        <v>610</v>
      </c>
      <c r="L1286" s="313"/>
      <c r="M1286" s="4">
        <f t="shared" si="245"/>
        <v>0</v>
      </c>
      <c r="N1286" s="136" t="s">
        <v>4865</v>
      </c>
    </row>
    <row r="1287" spans="1:15" s="97" customFormat="1" outlineLevel="1">
      <c r="A1287" s="163">
        <v>23763</v>
      </c>
      <c r="B1287" s="82" t="s">
        <v>2482</v>
      </c>
      <c r="C1287" s="35"/>
      <c r="D1287" s="83" t="s">
        <v>93</v>
      </c>
      <c r="E1287" s="341">
        <v>64</v>
      </c>
      <c r="F1287" s="83" t="s">
        <v>54</v>
      </c>
      <c r="G1287" s="36">
        <v>2015</v>
      </c>
      <c r="H1287" s="36" t="s">
        <v>130</v>
      </c>
      <c r="I1287" s="67">
        <v>60</v>
      </c>
      <c r="J1287" s="7">
        <v>45</v>
      </c>
      <c r="K1287" s="5">
        <f t="shared" si="244"/>
        <v>45</v>
      </c>
      <c r="L1287" s="317"/>
      <c r="M1287" s="5">
        <f t="shared" si="245"/>
        <v>0</v>
      </c>
      <c r="N1287" s="133" t="s">
        <v>2483</v>
      </c>
    </row>
    <row r="1288" spans="1:15" outlineLevel="1">
      <c r="A1288" s="163">
        <v>709</v>
      </c>
      <c r="B1288" s="84" t="s">
        <v>4717</v>
      </c>
      <c r="C1288" s="43" t="s">
        <v>4718</v>
      </c>
      <c r="D1288" s="148" t="s">
        <v>93</v>
      </c>
      <c r="E1288" s="342">
        <v>48</v>
      </c>
      <c r="F1288" s="148" t="s">
        <v>4719</v>
      </c>
      <c r="G1288" s="44">
        <v>2025</v>
      </c>
      <c r="H1288" s="44" t="s">
        <v>130</v>
      </c>
      <c r="I1288" s="70">
        <v>60</v>
      </c>
      <c r="J1288" s="12">
        <v>80</v>
      </c>
      <c r="K1288" s="4">
        <f t="shared" si="244"/>
        <v>80</v>
      </c>
      <c r="L1288" s="318"/>
      <c r="M1288" s="4">
        <f t="shared" si="245"/>
        <v>0</v>
      </c>
      <c r="N1288" s="136" t="s">
        <v>4720</v>
      </c>
    </row>
    <row r="1289" spans="1:15" outlineLevel="1">
      <c r="A1289" s="163">
        <v>41433</v>
      </c>
      <c r="B1289" s="18" t="s">
        <v>1742</v>
      </c>
      <c r="C1289" s="45"/>
      <c r="D1289" s="116" t="s">
        <v>209</v>
      </c>
      <c r="E1289" s="353">
        <v>272</v>
      </c>
      <c r="F1289" s="191" t="s">
        <v>483</v>
      </c>
      <c r="G1289" s="47">
        <v>2019</v>
      </c>
      <c r="H1289" s="47" t="s">
        <v>238</v>
      </c>
      <c r="I1289" s="71">
        <v>20</v>
      </c>
      <c r="J1289" s="7">
        <v>200</v>
      </c>
      <c r="K1289" s="5">
        <f t="shared" si="244"/>
        <v>200</v>
      </c>
      <c r="L1289" s="316"/>
      <c r="M1289" s="5">
        <f t="shared" si="245"/>
        <v>0</v>
      </c>
      <c r="N1289" s="133" t="s">
        <v>1743</v>
      </c>
    </row>
    <row r="1290" spans="1:15" outlineLevel="1">
      <c r="A1290" s="163">
        <v>14070</v>
      </c>
      <c r="B1290" s="18" t="s">
        <v>3102</v>
      </c>
      <c r="C1290" s="45"/>
      <c r="D1290" s="116" t="s">
        <v>93</v>
      </c>
      <c r="E1290" s="353">
        <v>96</v>
      </c>
      <c r="F1290" s="191" t="s">
        <v>483</v>
      </c>
      <c r="G1290" s="47">
        <v>2022</v>
      </c>
      <c r="H1290" s="47" t="s">
        <v>130</v>
      </c>
      <c r="I1290" s="71">
        <v>50</v>
      </c>
      <c r="J1290" s="7">
        <v>80</v>
      </c>
      <c r="K1290" s="5">
        <f t="shared" si="244"/>
        <v>80</v>
      </c>
      <c r="L1290" s="316"/>
      <c r="M1290" s="5">
        <f t="shared" si="245"/>
        <v>0</v>
      </c>
      <c r="N1290" s="133" t="s">
        <v>3103</v>
      </c>
    </row>
    <row r="1291" spans="1:15" outlineLevel="1">
      <c r="A1291" s="163">
        <v>41584</v>
      </c>
      <c r="B1291" s="18" t="s">
        <v>3832</v>
      </c>
      <c r="C1291" s="45" t="s">
        <v>3823</v>
      </c>
      <c r="D1291" s="116" t="s">
        <v>175</v>
      </c>
      <c r="E1291" s="353">
        <v>272</v>
      </c>
      <c r="F1291" s="191" t="s">
        <v>2522</v>
      </c>
      <c r="G1291" s="47">
        <v>2019</v>
      </c>
      <c r="H1291" s="47" t="s">
        <v>238</v>
      </c>
      <c r="I1291" s="71">
        <v>18</v>
      </c>
      <c r="J1291" s="7">
        <v>375</v>
      </c>
      <c r="K1291" s="5">
        <f t="shared" si="244"/>
        <v>375</v>
      </c>
      <c r="L1291" s="316"/>
      <c r="M1291" s="5">
        <f t="shared" si="245"/>
        <v>0</v>
      </c>
      <c r="N1291" s="133" t="s">
        <v>3833</v>
      </c>
    </row>
    <row r="1292" spans="1:15" s="97" customFormat="1" outlineLevel="1">
      <c r="A1292" s="163">
        <v>40299</v>
      </c>
      <c r="B1292" s="18" t="s">
        <v>1625</v>
      </c>
      <c r="C1292" s="45" t="s">
        <v>338</v>
      </c>
      <c r="D1292" s="116" t="s">
        <v>115</v>
      </c>
      <c r="E1292" s="353">
        <v>48</v>
      </c>
      <c r="F1292" s="191" t="s">
        <v>22</v>
      </c>
      <c r="G1292" s="47">
        <v>2018</v>
      </c>
      <c r="H1292" s="47" t="s">
        <v>130</v>
      </c>
      <c r="I1292" s="71">
        <v>50</v>
      </c>
      <c r="J1292" s="7">
        <v>44</v>
      </c>
      <c r="K1292" s="5">
        <f t="shared" si="244"/>
        <v>44</v>
      </c>
      <c r="L1292" s="316"/>
      <c r="M1292" s="5">
        <f t="shared" si="245"/>
        <v>0</v>
      </c>
      <c r="N1292" s="133" t="s">
        <v>1399</v>
      </c>
    </row>
    <row r="1293" spans="1:15" outlineLevel="1">
      <c r="A1293" s="163">
        <v>23937</v>
      </c>
      <c r="B1293" s="84" t="s">
        <v>3462</v>
      </c>
      <c r="C1293" s="43" t="s">
        <v>165</v>
      </c>
      <c r="D1293" s="148" t="s">
        <v>209</v>
      </c>
      <c r="E1293" s="342">
        <v>44</v>
      </c>
      <c r="F1293" s="148" t="s">
        <v>3463</v>
      </c>
      <c r="G1293" s="44">
        <v>2024</v>
      </c>
      <c r="H1293" s="44" t="s">
        <v>130</v>
      </c>
      <c r="I1293" s="70">
        <v>60</v>
      </c>
      <c r="J1293" s="12">
        <v>80</v>
      </c>
      <c r="K1293" s="4">
        <f t="shared" si="244"/>
        <v>80</v>
      </c>
      <c r="L1293" s="313"/>
      <c r="M1293" s="4">
        <f t="shared" si="245"/>
        <v>0</v>
      </c>
      <c r="N1293" s="136" t="s">
        <v>3464</v>
      </c>
    </row>
    <row r="1294" spans="1:15" outlineLevel="1">
      <c r="A1294" s="163">
        <v>45567</v>
      </c>
      <c r="B1294" s="84" t="s">
        <v>3467</v>
      </c>
      <c r="C1294" s="43" t="s">
        <v>165</v>
      </c>
      <c r="D1294" s="148" t="s">
        <v>209</v>
      </c>
      <c r="E1294" s="342">
        <v>36</v>
      </c>
      <c r="F1294" s="148" t="s">
        <v>3463</v>
      </c>
      <c r="G1294" s="44">
        <v>2024</v>
      </c>
      <c r="H1294" s="44" t="s">
        <v>130</v>
      </c>
      <c r="I1294" s="70">
        <v>60</v>
      </c>
      <c r="J1294" s="12">
        <v>80</v>
      </c>
      <c r="K1294" s="4">
        <f t="shared" si="244"/>
        <v>80</v>
      </c>
      <c r="L1294" s="313"/>
      <c r="M1294" s="4">
        <f t="shared" si="245"/>
        <v>0</v>
      </c>
      <c r="N1294" s="136" t="s">
        <v>3465</v>
      </c>
    </row>
    <row r="1295" spans="1:15" outlineLevel="1">
      <c r="A1295" s="163">
        <v>45568</v>
      </c>
      <c r="B1295" s="84" t="s">
        <v>3468</v>
      </c>
      <c r="C1295" s="43" t="s">
        <v>165</v>
      </c>
      <c r="D1295" s="148" t="s">
        <v>209</v>
      </c>
      <c r="E1295" s="342">
        <v>48</v>
      </c>
      <c r="F1295" s="148" t="s">
        <v>3463</v>
      </c>
      <c r="G1295" s="44">
        <v>2024</v>
      </c>
      <c r="H1295" s="44" t="s">
        <v>130</v>
      </c>
      <c r="I1295" s="70">
        <v>60</v>
      </c>
      <c r="J1295" s="12">
        <v>80</v>
      </c>
      <c r="K1295" s="4">
        <f t="shared" si="244"/>
        <v>80</v>
      </c>
      <c r="L1295" s="313"/>
      <c r="M1295" s="4">
        <f t="shared" si="245"/>
        <v>0</v>
      </c>
      <c r="N1295" s="136" t="s">
        <v>3466</v>
      </c>
      <c r="O1295" s="94"/>
    </row>
    <row r="1296" spans="1:15" outlineLevel="1">
      <c r="A1296" s="163">
        <v>34207</v>
      </c>
      <c r="B1296" s="82" t="s">
        <v>437</v>
      </c>
      <c r="C1296" s="35" t="s">
        <v>411</v>
      </c>
      <c r="D1296" s="83" t="s">
        <v>435</v>
      </c>
      <c r="E1296" s="341">
        <v>64</v>
      </c>
      <c r="F1296" s="83" t="s">
        <v>436</v>
      </c>
      <c r="G1296" s="36"/>
      <c r="H1296" s="36" t="s">
        <v>130</v>
      </c>
      <c r="I1296" s="67">
        <v>40</v>
      </c>
      <c r="J1296" s="7">
        <v>100</v>
      </c>
      <c r="K1296" s="5">
        <f t="shared" si="244"/>
        <v>100</v>
      </c>
      <c r="L1296" s="317"/>
      <c r="M1296" s="5">
        <f t="shared" si="245"/>
        <v>0</v>
      </c>
      <c r="N1296" s="135"/>
    </row>
    <row r="1297" spans="1:15" outlineLevel="1">
      <c r="A1297" s="163">
        <v>35515</v>
      </c>
      <c r="B1297" s="82" t="s">
        <v>598</v>
      </c>
      <c r="D1297" s="83" t="s">
        <v>435</v>
      </c>
      <c r="E1297" s="341">
        <v>24</v>
      </c>
      <c r="F1297" s="83" t="s">
        <v>599</v>
      </c>
      <c r="G1297" s="36"/>
      <c r="H1297" s="36" t="s">
        <v>130</v>
      </c>
      <c r="I1297" s="67">
        <v>40</v>
      </c>
      <c r="J1297" s="7">
        <v>80</v>
      </c>
      <c r="K1297" s="5">
        <f t="shared" si="244"/>
        <v>80</v>
      </c>
      <c r="L1297" s="316"/>
      <c r="M1297" s="5">
        <f t="shared" si="245"/>
        <v>0</v>
      </c>
      <c r="N1297" s="133"/>
    </row>
    <row r="1298" spans="1:15" outlineLevel="1">
      <c r="A1298" s="163">
        <v>23096</v>
      </c>
      <c r="B1298" s="8" t="s">
        <v>485</v>
      </c>
      <c r="C1298" s="14"/>
      <c r="D1298" s="83" t="s">
        <v>146</v>
      </c>
      <c r="E1298" s="357">
        <v>256</v>
      </c>
      <c r="F1298" s="8" t="s">
        <v>306</v>
      </c>
      <c r="G1298" s="46">
        <v>2023</v>
      </c>
      <c r="H1298" s="36" t="s">
        <v>238</v>
      </c>
      <c r="I1298" s="67">
        <v>40</v>
      </c>
      <c r="J1298" s="7">
        <v>280</v>
      </c>
      <c r="K1298" s="5">
        <f t="shared" ref="K1298:K1321" si="246">ROUND(J1298*(1-$C$11/100),1)</f>
        <v>280</v>
      </c>
      <c r="L1298" s="317"/>
      <c r="M1298" s="5">
        <f t="shared" si="245"/>
        <v>0</v>
      </c>
      <c r="N1298" s="133" t="s">
        <v>410</v>
      </c>
    </row>
    <row r="1299" spans="1:15" s="30" customFormat="1" outlineLevel="1">
      <c r="A1299" s="163">
        <v>34771</v>
      </c>
      <c r="B1299" s="8" t="s">
        <v>4571</v>
      </c>
      <c r="C1299" s="14"/>
      <c r="D1299" s="83" t="s">
        <v>304</v>
      </c>
      <c r="E1299" s="357">
        <v>256</v>
      </c>
      <c r="F1299" s="8" t="s">
        <v>473</v>
      </c>
      <c r="G1299" s="46">
        <v>2022</v>
      </c>
      <c r="H1299" s="36" t="s">
        <v>238</v>
      </c>
      <c r="I1299" s="67">
        <v>40</v>
      </c>
      <c r="J1299" s="7">
        <v>390</v>
      </c>
      <c r="K1299" s="5">
        <f t="shared" si="246"/>
        <v>390</v>
      </c>
      <c r="L1299" s="317"/>
      <c r="M1299" s="5">
        <f t="shared" si="245"/>
        <v>0</v>
      </c>
      <c r="N1299" s="133" t="s">
        <v>4572</v>
      </c>
      <c r="O1299" s="97"/>
    </row>
    <row r="1300" spans="1:15" s="30" customFormat="1" outlineLevel="1">
      <c r="A1300" s="163">
        <v>23679</v>
      </c>
      <c r="B1300" s="86" t="s">
        <v>3782</v>
      </c>
      <c r="C1300" s="54" t="s">
        <v>27</v>
      </c>
      <c r="D1300" s="148" t="s">
        <v>93</v>
      </c>
      <c r="E1300" s="362">
        <v>288</v>
      </c>
      <c r="F1300" s="86" t="s">
        <v>377</v>
      </c>
      <c r="G1300" s="49">
        <v>2024</v>
      </c>
      <c r="H1300" s="44" t="s">
        <v>238</v>
      </c>
      <c r="I1300" s="70">
        <v>24</v>
      </c>
      <c r="J1300" s="12">
        <v>360</v>
      </c>
      <c r="K1300" s="4">
        <f t="shared" si="246"/>
        <v>360</v>
      </c>
      <c r="L1300" s="318"/>
      <c r="M1300" s="4">
        <f t="shared" si="245"/>
        <v>0</v>
      </c>
      <c r="N1300" s="136" t="s">
        <v>3783</v>
      </c>
    </row>
    <row r="1301" spans="1:15" outlineLevel="1">
      <c r="A1301" s="163">
        <v>670</v>
      </c>
      <c r="B1301" s="8" t="s">
        <v>2112</v>
      </c>
      <c r="C1301" s="14"/>
      <c r="D1301" s="83" t="s">
        <v>115</v>
      </c>
      <c r="E1301" s="357">
        <v>384</v>
      </c>
      <c r="F1301" s="191" t="s">
        <v>179</v>
      </c>
      <c r="G1301" s="46">
        <v>2011</v>
      </c>
      <c r="H1301" s="36" t="s">
        <v>238</v>
      </c>
      <c r="I1301" s="67">
        <v>14</v>
      </c>
      <c r="J1301" s="7">
        <v>340</v>
      </c>
      <c r="K1301" s="5">
        <f>ROUND(J1301*(1-$C$11/100),1)</f>
        <v>340</v>
      </c>
      <c r="L1301" s="317"/>
      <c r="M1301" s="5">
        <f t="shared" si="245"/>
        <v>0</v>
      </c>
      <c r="N1301" s="133" t="s">
        <v>2113</v>
      </c>
      <c r="O1301" s="30"/>
    </row>
    <row r="1302" spans="1:15" outlineLevel="1">
      <c r="A1302" s="163">
        <v>24379</v>
      </c>
      <c r="B1302" s="8" t="s">
        <v>1646</v>
      </c>
      <c r="C1302" s="14" t="s">
        <v>1647</v>
      </c>
      <c r="D1302" s="83" t="s">
        <v>175</v>
      </c>
      <c r="E1302" s="357">
        <v>384</v>
      </c>
      <c r="F1302" s="8" t="s">
        <v>1648</v>
      </c>
      <c r="G1302" s="46">
        <v>2022</v>
      </c>
      <c r="H1302" s="36" t="s">
        <v>238</v>
      </c>
      <c r="I1302" s="67">
        <v>12</v>
      </c>
      <c r="J1302" s="7">
        <v>590</v>
      </c>
      <c r="K1302" s="5">
        <f t="shared" si="246"/>
        <v>590</v>
      </c>
      <c r="L1302" s="317"/>
      <c r="M1302" s="5">
        <f t="shared" si="245"/>
        <v>0</v>
      </c>
      <c r="N1302" s="133" t="s">
        <v>2909</v>
      </c>
    </row>
    <row r="1303" spans="1:15" outlineLevel="1">
      <c r="A1303" s="163">
        <v>37358</v>
      </c>
      <c r="B1303" s="82" t="s">
        <v>840</v>
      </c>
      <c r="C1303" s="35" t="s">
        <v>802</v>
      </c>
      <c r="D1303" s="83" t="s">
        <v>93</v>
      </c>
      <c r="E1303" s="341">
        <v>208</v>
      </c>
      <c r="F1303" s="83" t="s">
        <v>473</v>
      </c>
      <c r="G1303" s="36">
        <v>2016</v>
      </c>
      <c r="H1303" s="36" t="s">
        <v>112</v>
      </c>
      <c r="I1303" s="67">
        <v>20</v>
      </c>
      <c r="J1303" s="7">
        <v>200</v>
      </c>
      <c r="K1303" s="5">
        <f t="shared" si="246"/>
        <v>200</v>
      </c>
      <c r="L1303" s="317"/>
      <c r="M1303" s="5">
        <f t="shared" si="245"/>
        <v>0</v>
      </c>
      <c r="N1303" s="133" t="s">
        <v>841</v>
      </c>
    </row>
    <row r="1304" spans="1:15" outlineLevel="1">
      <c r="A1304" s="163">
        <v>41582</v>
      </c>
      <c r="B1304" s="82" t="s">
        <v>3834</v>
      </c>
      <c r="C1304" s="35" t="s">
        <v>3045</v>
      </c>
      <c r="D1304" s="83" t="s">
        <v>93</v>
      </c>
      <c r="E1304" s="341">
        <v>120</v>
      </c>
      <c r="F1304" s="83" t="s">
        <v>3463</v>
      </c>
      <c r="G1304" s="36">
        <v>2020</v>
      </c>
      <c r="H1304" s="36" t="s">
        <v>112</v>
      </c>
      <c r="I1304" s="67">
        <v>28</v>
      </c>
      <c r="J1304" s="7">
        <v>220</v>
      </c>
      <c r="K1304" s="5">
        <f t="shared" si="246"/>
        <v>220</v>
      </c>
      <c r="L1304" s="317"/>
      <c r="M1304" s="5">
        <f t="shared" si="245"/>
        <v>0</v>
      </c>
      <c r="N1304" s="133" t="s">
        <v>3835</v>
      </c>
    </row>
    <row r="1305" spans="1:15" outlineLevel="1">
      <c r="A1305" s="163">
        <v>37271</v>
      </c>
      <c r="B1305" s="82" t="s">
        <v>2870</v>
      </c>
      <c r="C1305" s="35" t="s">
        <v>235</v>
      </c>
      <c r="D1305" s="83" t="s">
        <v>93</v>
      </c>
      <c r="E1305" s="341">
        <v>256</v>
      </c>
      <c r="F1305" s="83" t="s">
        <v>88</v>
      </c>
      <c r="G1305" s="36">
        <v>2017</v>
      </c>
      <c r="H1305" s="36" t="s">
        <v>584</v>
      </c>
      <c r="I1305" s="67">
        <v>20</v>
      </c>
      <c r="J1305" s="7">
        <v>150</v>
      </c>
      <c r="K1305" s="5">
        <f t="shared" si="246"/>
        <v>150</v>
      </c>
      <c r="L1305" s="317"/>
      <c r="M1305" s="5">
        <f t="shared" si="245"/>
        <v>0</v>
      </c>
      <c r="N1305" s="133" t="s">
        <v>2871</v>
      </c>
    </row>
    <row r="1306" spans="1:15" outlineLevel="1">
      <c r="A1306" s="163">
        <v>31388</v>
      </c>
      <c r="B1306" s="82" t="s">
        <v>1982</v>
      </c>
      <c r="C1306" s="35" t="s">
        <v>35</v>
      </c>
      <c r="D1306" s="83" t="s">
        <v>115</v>
      </c>
      <c r="E1306" s="341">
        <v>448</v>
      </c>
      <c r="F1306" s="83" t="s">
        <v>550</v>
      </c>
      <c r="G1306" s="36">
        <v>2019</v>
      </c>
      <c r="H1306" s="36" t="s">
        <v>238</v>
      </c>
      <c r="I1306" s="67">
        <v>10</v>
      </c>
      <c r="J1306" s="7">
        <v>390</v>
      </c>
      <c r="K1306" s="5">
        <f t="shared" si="246"/>
        <v>390</v>
      </c>
      <c r="L1306" s="317"/>
      <c r="M1306" s="5">
        <f t="shared" si="245"/>
        <v>0</v>
      </c>
      <c r="N1306" s="133" t="s">
        <v>1983</v>
      </c>
    </row>
    <row r="1307" spans="1:15" outlineLevel="1">
      <c r="A1307" s="163">
        <v>44853</v>
      </c>
      <c r="B1307" s="82" t="s">
        <v>4334</v>
      </c>
      <c r="C1307" s="35" t="s">
        <v>3045</v>
      </c>
      <c r="D1307" s="83" t="s">
        <v>2190</v>
      </c>
      <c r="E1307" s="341">
        <v>432</v>
      </c>
      <c r="F1307" s="83" t="s">
        <v>599</v>
      </c>
      <c r="G1307" s="36">
        <v>2024</v>
      </c>
      <c r="H1307" s="36" t="s">
        <v>238</v>
      </c>
      <c r="I1307" s="67">
        <v>10</v>
      </c>
      <c r="J1307" s="7">
        <v>480</v>
      </c>
      <c r="K1307" s="5">
        <f t="shared" si="246"/>
        <v>480</v>
      </c>
      <c r="L1307" s="317"/>
      <c r="M1307" s="5">
        <f t="shared" si="245"/>
        <v>0</v>
      </c>
      <c r="N1307" s="133" t="s">
        <v>4335</v>
      </c>
    </row>
    <row r="1308" spans="1:15" outlineLevel="1">
      <c r="A1308" s="163">
        <v>44099</v>
      </c>
      <c r="B1308" s="82" t="s">
        <v>2569</v>
      </c>
      <c r="C1308" s="35" t="s">
        <v>372</v>
      </c>
      <c r="D1308" s="83" t="s">
        <v>93</v>
      </c>
      <c r="E1308" s="341">
        <v>192</v>
      </c>
      <c r="F1308" s="83" t="s">
        <v>2069</v>
      </c>
      <c r="G1308" s="36">
        <v>2022</v>
      </c>
      <c r="H1308" s="36" t="s">
        <v>584</v>
      </c>
      <c r="I1308" s="67">
        <v>24</v>
      </c>
      <c r="J1308" s="7">
        <v>180</v>
      </c>
      <c r="K1308" s="5">
        <f t="shared" si="246"/>
        <v>180</v>
      </c>
      <c r="L1308" s="317"/>
      <c r="M1308" s="5">
        <f t="shared" si="245"/>
        <v>0</v>
      </c>
      <c r="N1308" s="133" t="s">
        <v>2570</v>
      </c>
    </row>
    <row r="1309" spans="1:15" outlineLevel="1">
      <c r="A1309" s="163">
        <v>40001</v>
      </c>
      <c r="B1309" s="82" t="s">
        <v>1285</v>
      </c>
      <c r="C1309" s="35" t="s">
        <v>910</v>
      </c>
      <c r="D1309" s="83" t="s">
        <v>93</v>
      </c>
      <c r="E1309" s="341">
        <v>48</v>
      </c>
      <c r="F1309" s="83" t="s">
        <v>170</v>
      </c>
      <c r="G1309" s="36">
        <v>2017</v>
      </c>
      <c r="H1309" s="36" t="s">
        <v>130</v>
      </c>
      <c r="I1309" s="67">
        <v>50</v>
      </c>
      <c r="J1309" s="7">
        <v>30</v>
      </c>
      <c r="K1309" s="5">
        <f t="shared" si="246"/>
        <v>30</v>
      </c>
      <c r="L1309" s="317"/>
      <c r="M1309" s="5">
        <f t="shared" si="245"/>
        <v>0</v>
      </c>
      <c r="N1309" s="133" t="s">
        <v>1286</v>
      </c>
    </row>
    <row r="1310" spans="1:15" outlineLevel="1">
      <c r="A1310" s="163">
        <v>36260</v>
      </c>
      <c r="B1310" s="82" t="s">
        <v>676</v>
      </c>
      <c r="C1310" s="35" t="s">
        <v>403</v>
      </c>
      <c r="D1310" s="83" t="s">
        <v>131</v>
      </c>
      <c r="E1310" s="341">
        <v>64</v>
      </c>
      <c r="F1310" s="83" t="s">
        <v>94</v>
      </c>
      <c r="G1310" s="36">
        <v>2015</v>
      </c>
      <c r="H1310" s="36" t="s">
        <v>130</v>
      </c>
      <c r="I1310" s="67">
        <v>60</v>
      </c>
      <c r="J1310" s="7">
        <v>37</v>
      </c>
      <c r="K1310" s="5">
        <f t="shared" si="246"/>
        <v>37</v>
      </c>
      <c r="L1310" s="316"/>
      <c r="M1310" s="5">
        <f t="shared" si="245"/>
        <v>0</v>
      </c>
      <c r="N1310" s="133" t="s">
        <v>677</v>
      </c>
    </row>
    <row r="1311" spans="1:15" outlineLevel="1">
      <c r="A1311" s="163">
        <v>44852</v>
      </c>
      <c r="B1311" s="82" t="s">
        <v>3275</v>
      </c>
      <c r="C1311" s="35" t="s">
        <v>3045</v>
      </c>
      <c r="D1311" s="83" t="s">
        <v>175</v>
      </c>
      <c r="E1311" s="341">
        <v>352</v>
      </c>
      <c r="F1311" s="83" t="s">
        <v>2523</v>
      </c>
      <c r="G1311" s="36">
        <v>2022</v>
      </c>
      <c r="H1311" s="36" t="s">
        <v>238</v>
      </c>
      <c r="I1311" s="67">
        <v>14</v>
      </c>
      <c r="J1311" s="7">
        <v>490</v>
      </c>
      <c r="K1311" s="5">
        <f t="shared" si="246"/>
        <v>490</v>
      </c>
      <c r="L1311" s="316"/>
      <c r="M1311" s="5">
        <f t="shared" si="245"/>
        <v>0</v>
      </c>
      <c r="N1311" s="133" t="s">
        <v>3276</v>
      </c>
    </row>
    <row r="1312" spans="1:15" outlineLevel="1">
      <c r="A1312" s="163">
        <v>41943</v>
      </c>
      <c r="B1312" s="82" t="s">
        <v>1953</v>
      </c>
      <c r="C1312" s="35" t="s">
        <v>1954</v>
      </c>
      <c r="D1312" s="83" t="s">
        <v>93</v>
      </c>
      <c r="E1312" s="341">
        <v>128</v>
      </c>
      <c r="F1312" s="83" t="s">
        <v>468</v>
      </c>
      <c r="G1312" s="36">
        <v>2020</v>
      </c>
      <c r="H1312" s="36" t="s">
        <v>238</v>
      </c>
      <c r="I1312" s="67">
        <v>20</v>
      </c>
      <c r="J1312" s="7">
        <v>150</v>
      </c>
      <c r="K1312" s="5">
        <f t="shared" si="246"/>
        <v>150</v>
      </c>
      <c r="L1312" s="316"/>
      <c r="M1312" s="5">
        <f t="shared" si="245"/>
        <v>0</v>
      </c>
      <c r="N1312" s="133" t="s">
        <v>1955</v>
      </c>
    </row>
    <row r="1313" spans="1:14" outlineLevel="1">
      <c r="A1313" s="163">
        <v>38048</v>
      </c>
      <c r="B1313" s="82" t="s">
        <v>940</v>
      </c>
      <c r="C1313" s="35" t="s">
        <v>941</v>
      </c>
      <c r="D1313" s="83" t="s">
        <v>942</v>
      </c>
      <c r="E1313" s="341">
        <v>96</v>
      </c>
      <c r="F1313" s="83" t="s">
        <v>7</v>
      </c>
      <c r="G1313" s="36">
        <v>2017</v>
      </c>
      <c r="H1313" s="36" t="s">
        <v>205</v>
      </c>
      <c r="I1313" s="67">
        <v>40</v>
      </c>
      <c r="J1313" s="7">
        <v>175</v>
      </c>
      <c r="K1313" s="5">
        <f t="shared" si="246"/>
        <v>175</v>
      </c>
      <c r="L1313" s="316"/>
      <c r="M1313" s="5">
        <f t="shared" si="245"/>
        <v>0</v>
      </c>
      <c r="N1313" s="133" t="s">
        <v>943</v>
      </c>
    </row>
    <row r="1314" spans="1:14" s="97" customFormat="1" outlineLevel="1">
      <c r="A1314" s="163">
        <v>2078</v>
      </c>
      <c r="B1314" s="82" t="s">
        <v>3470</v>
      </c>
      <c r="C1314" s="35" t="s">
        <v>165</v>
      </c>
      <c r="D1314" s="83" t="s">
        <v>150</v>
      </c>
      <c r="E1314" s="341">
        <v>304</v>
      </c>
      <c r="F1314" s="83" t="s">
        <v>3463</v>
      </c>
      <c r="G1314" s="36">
        <v>2022</v>
      </c>
      <c r="H1314" s="36" t="s">
        <v>238</v>
      </c>
      <c r="I1314" s="67">
        <v>8</v>
      </c>
      <c r="J1314" s="7">
        <v>490</v>
      </c>
      <c r="K1314" s="5">
        <f t="shared" si="246"/>
        <v>490</v>
      </c>
      <c r="L1314" s="316"/>
      <c r="M1314" s="5">
        <f t="shared" ref="M1314:M1346" si="247">SUM(L1314*K1314)</f>
        <v>0</v>
      </c>
      <c r="N1314" s="133" t="s">
        <v>3471</v>
      </c>
    </row>
    <row r="1315" spans="1:14" outlineLevel="1">
      <c r="A1315" s="163">
        <v>47919</v>
      </c>
      <c r="B1315" s="84" t="s">
        <v>4849</v>
      </c>
      <c r="C1315" s="43"/>
      <c r="D1315" s="148" t="s">
        <v>93</v>
      </c>
      <c r="E1315" s="342">
        <v>176</v>
      </c>
      <c r="F1315" s="148" t="s">
        <v>34</v>
      </c>
      <c r="G1315" s="44">
        <v>2025</v>
      </c>
      <c r="H1315" s="44" t="s">
        <v>238</v>
      </c>
      <c r="I1315" s="70">
        <v>20</v>
      </c>
      <c r="J1315" s="12">
        <v>390</v>
      </c>
      <c r="K1315" s="4">
        <f t="shared" si="246"/>
        <v>390</v>
      </c>
      <c r="L1315" s="313"/>
      <c r="M1315" s="4">
        <f t="shared" si="247"/>
        <v>0</v>
      </c>
      <c r="N1315" s="136" t="s">
        <v>4850</v>
      </c>
    </row>
    <row r="1316" spans="1:14" outlineLevel="1">
      <c r="A1316" s="163">
        <v>45962</v>
      </c>
      <c r="B1316" s="84" t="s">
        <v>3909</v>
      </c>
      <c r="C1316" s="43" t="s">
        <v>3910</v>
      </c>
      <c r="D1316" s="148" t="s">
        <v>131</v>
      </c>
      <c r="E1316" s="342">
        <v>160</v>
      </c>
      <c r="F1316" s="148" t="s">
        <v>1754</v>
      </c>
      <c r="G1316" s="44">
        <v>2025</v>
      </c>
      <c r="H1316" s="44" t="s">
        <v>130</v>
      </c>
      <c r="I1316" s="70">
        <v>40</v>
      </c>
      <c r="J1316" s="12">
        <v>290</v>
      </c>
      <c r="K1316" s="4">
        <f t="shared" si="246"/>
        <v>290</v>
      </c>
      <c r="L1316" s="313"/>
      <c r="M1316" s="4">
        <f t="shared" si="247"/>
        <v>0</v>
      </c>
      <c r="N1316" s="136" t="s">
        <v>3911</v>
      </c>
    </row>
    <row r="1317" spans="1:14" outlineLevel="1">
      <c r="A1317" s="163">
        <v>45352</v>
      </c>
      <c r="B1317" s="82" t="s">
        <v>3284</v>
      </c>
      <c r="C1317" s="35" t="s">
        <v>145</v>
      </c>
      <c r="D1317" s="83" t="s">
        <v>115</v>
      </c>
      <c r="E1317" s="341">
        <v>80</v>
      </c>
      <c r="F1317" s="83" t="s">
        <v>223</v>
      </c>
      <c r="G1317" s="36">
        <v>2023</v>
      </c>
      <c r="H1317" s="36" t="s">
        <v>3285</v>
      </c>
      <c r="I1317" s="67">
        <v>40</v>
      </c>
      <c r="J1317" s="7">
        <v>150</v>
      </c>
      <c r="K1317" s="5">
        <f t="shared" si="246"/>
        <v>150</v>
      </c>
      <c r="L1317" s="316"/>
      <c r="M1317" s="5">
        <f t="shared" si="247"/>
        <v>0</v>
      </c>
      <c r="N1317" s="133" t="s">
        <v>3286</v>
      </c>
    </row>
    <row r="1318" spans="1:14" outlineLevel="1">
      <c r="A1318" s="163">
        <v>25947</v>
      </c>
      <c r="B1318" s="82" t="s">
        <v>2054</v>
      </c>
      <c r="C1318" s="35" t="s">
        <v>2056</v>
      </c>
      <c r="D1318" s="116" t="s">
        <v>115</v>
      </c>
      <c r="E1318" s="341">
        <v>352</v>
      </c>
      <c r="F1318" s="190" t="s">
        <v>483</v>
      </c>
      <c r="G1318" s="36">
        <v>2014</v>
      </c>
      <c r="H1318" s="57" t="s">
        <v>238</v>
      </c>
      <c r="I1318" s="67">
        <v>14</v>
      </c>
      <c r="J1318" s="7">
        <v>310</v>
      </c>
      <c r="K1318" s="5">
        <f t="shared" si="246"/>
        <v>310</v>
      </c>
      <c r="L1318" s="317"/>
      <c r="M1318" s="5">
        <f t="shared" si="247"/>
        <v>0</v>
      </c>
      <c r="N1318" s="133" t="s">
        <v>2055</v>
      </c>
    </row>
    <row r="1319" spans="1:14" outlineLevel="1">
      <c r="A1319" s="163">
        <v>41432</v>
      </c>
      <c r="B1319" s="87" t="s">
        <v>1744</v>
      </c>
      <c r="C1319" s="56"/>
      <c r="D1319" s="190" t="s">
        <v>209</v>
      </c>
      <c r="E1319" s="370">
        <v>288</v>
      </c>
      <c r="F1319" s="190" t="s">
        <v>483</v>
      </c>
      <c r="G1319" s="47">
        <v>2019</v>
      </c>
      <c r="H1319" s="57" t="s">
        <v>238</v>
      </c>
      <c r="I1319" s="57">
        <v>20</v>
      </c>
      <c r="J1319" s="7">
        <v>200</v>
      </c>
      <c r="K1319" s="5">
        <f t="shared" si="246"/>
        <v>200</v>
      </c>
      <c r="L1319" s="317"/>
      <c r="M1319" s="5">
        <f t="shared" si="247"/>
        <v>0</v>
      </c>
      <c r="N1319" s="133" t="s">
        <v>1745</v>
      </c>
    </row>
    <row r="1320" spans="1:14" outlineLevel="1">
      <c r="A1320" s="163">
        <v>2200</v>
      </c>
      <c r="B1320" s="87" t="s">
        <v>3589</v>
      </c>
      <c r="C1320" s="56" t="s">
        <v>3590</v>
      </c>
      <c r="D1320" s="190" t="s">
        <v>175</v>
      </c>
      <c r="E1320" s="370">
        <v>144</v>
      </c>
      <c r="F1320" s="190" t="s">
        <v>279</v>
      </c>
      <c r="G1320" s="47">
        <v>2018</v>
      </c>
      <c r="H1320" s="57" t="s">
        <v>130</v>
      </c>
      <c r="I1320" s="57">
        <v>30</v>
      </c>
      <c r="J1320" s="7">
        <v>245</v>
      </c>
      <c r="K1320" s="5">
        <f t="shared" si="246"/>
        <v>245</v>
      </c>
      <c r="L1320" s="317"/>
      <c r="M1320" s="5">
        <f t="shared" si="247"/>
        <v>0</v>
      </c>
      <c r="N1320" s="133" t="s">
        <v>3591</v>
      </c>
    </row>
    <row r="1321" spans="1:14" outlineLevel="1">
      <c r="A1321" s="163">
        <v>37357</v>
      </c>
      <c r="B1321" s="87" t="s">
        <v>842</v>
      </c>
      <c r="C1321" s="56" t="s">
        <v>843</v>
      </c>
      <c r="D1321" s="190" t="s">
        <v>117</v>
      </c>
      <c r="E1321" s="370">
        <v>304</v>
      </c>
      <c r="F1321" s="190" t="s">
        <v>473</v>
      </c>
      <c r="G1321" s="47">
        <v>2016</v>
      </c>
      <c r="H1321" s="57" t="s">
        <v>238</v>
      </c>
      <c r="I1321" s="57">
        <v>18</v>
      </c>
      <c r="J1321" s="7">
        <v>175</v>
      </c>
      <c r="K1321" s="5">
        <f t="shared" si="246"/>
        <v>175</v>
      </c>
      <c r="L1321" s="323"/>
      <c r="M1321" s="5">
        <f t="shared" si="247"/>
        <v>0</v>
      </c>
      <c r="N1321" s="133" t="s">
        <v>844</v>
      </c>
    </row>
    <row r="1322" spans="1:14" outlineLevel="1">
      <c r="A1322" s="163">
        <v>43997</v>
      </c>
      <c r="B1322" s="18" t="s">
        <v>2536</v>
      </c>
      <c r="C1322" s="45"/>
      <c r="D1322" s="116" t="s">
        <v>115</v>
      </c>
      <c r="E1322" s="353">
        <v>80</v>
      </c>
      <c r="F1322" s="191" t="s">
        <v>279</v>
      </c>
      <c r="G1322" s="47">
        <v>2020</v>
      </c>
      <c r="H1322" s="47" t="s">
        <v>130</v>
      </c>
      <c r="I1322" s="71">
        <v>50</v>
      </c>
      <c r="J1322" s="7">
        <v>120</v>
      </c>
      <c r="K1322" s="5">
        <f t="shared" ref="K1322:K1343" si="248">ROUND(J1322*(1-$C$11/100),1)</f>
        <v>120</v>
      </c>
      <c r="L1322" s="316"/>
      <c r="M1322" s="5">
        <f t="shared" si="247"/>
        <v>0</v>
      </c>
      <c r="N1322" s="133" t="s">
        <v>2537</v>
      </c>
    </row>
    <row r="1323" spans="1:14" s="97" customFormat="1" outlineLevel="1">
      <c r="A1323" s="163">
        <v>39285</v>
      </c>
      <c r="B1323" s="18" t="s">
        <v>1148</v>
      </c>
      <c r="C1323" s="45" t="s">
        <v>1113</v>
      </c>
      <c r="D1323" s="116" t="s">
        <v>93</v>
      </c>
      <c r="E1323" s="353">
        <v>96</v>
      </c>
      <c r="F1323" s="191" t="s">
        <v>507</v>
      </c>
      <c r="G1323" s="47">
        <v>2017</v>
      </c>
      <c r="H1323" s="47" t="s">
        <v>130</v>
      </c>
      <c r="I1323" s="71">
        <v>50</v>
      </c>
      <c r="J1323" s="7">
        <v>85</v>
      </c>
      <c r="K1323" s="5">
        <f t="shared" si="248"/>
        <v>85</v>
      </c>
      <c r="L1323" s="316"/>
      <c r="M1323" s="5">
        <f t="shared" si="247"/>
        <v>0</v>
      </c>
      <c r="N1323" s="133" t="s">
        <v>1149</v>
      </c>
    </row>
    <row r="1324" spans="1:14" ht="12.6" customHeight="1" outlineLevel="1">
      <c r="A1324" s="163">
        <v>46006</v>
      </c>
      <c r="B1324" s="219" t="s">
        <v>3962</v>
      </c>
      <c r="C1324" s="55"/>
      <c r="D1324" s="211" t="s">
        <v>93</v>
      </c>
      <c r="E1324" s="354">
        <v>224</v>
      </c>
      <c r="F1324" s="222" t="s">
        <v>34</v>
      </c>
      <c r="G1324" s="220">
        <v>2025</v>
      </c>
      <c r="H1324" s="220" t="s">
        <v>238</v>
      </c>
      <c r="I1324" s="221">
        <v>8</v>
      </c>
      <c r="J1324" s="12">
        <v>450</v>
      </c>
      <c r="K1324" s="4">
        <f t="shared" si="248"/>
        <v>450</v>
      </c>
      <c r="L1324" s="313"/>
      <c r="M1324" s="4">
        <f t="shared" si="247"/>
        <v>0</v>
      </c>
      <c r="N1324" s="136" t="s">
        <v>3963</v>
      </c>
    </row>
    <row r="1325" spans="1:14" ht="12.6" customHeight="1" outlineLevel="1">
      <c r="A1325" s="163">
        <v>45683</v>
      </c>
      <c r="B1325" s="219" t="s">
        <v>3690</v>
      </c>
      <c r="C1325" s="55"/>
      <c r="D1325" s="211" t="s">
        <v>93</v>
      </c>
      <c r="E1325" s="354">
        <v>128</v>
      </c>
      <c r="F1325" s="222" t="s">
        <v>279</v>
      </c>
      <c r="G1325" s="220">
        <v>2024</v>
      </c>
      <c r="H1325" s="220" t="s">
        <v>130</v>
      </c>
      <c r="I1325" s="221">
        <v>26</v>
      </c>
      <c r="J1325" s="12">
        <v>200</v>
      </c>
      <c r="K1325" s="4">
        <f t="shared" si="248"/>
        <v>200</v>
      </c>
      <c r="L1325" s="313"/>
      <c r="M1325" s="4">
        <f t="shared" si="247"/>
        <v>0</v>
      </c>
      <c r="N1325" s="136" t="s">
        <v>3691</v>
      </c>
    </row>
    <row r="1326" spans="1:14" s="97" customFormat="1" ht="12.6" customHeight="1" outlineLevel="1">
      <c r="A1326" s="163">
        <v>39968</v>
      </c>
      <c r="B1326" s="18" t="s">
        <v>1276</v>
      </c>
      <c r="C1326" s="45" t="s">
        <v>1277</v>
      </c>
      <c r="D1326" s="116" t="s">
        <v>115</v>
      </c>
      <c r="E1326" s="353">
        <v>288</v>
      </c>
      <c r="F1326" s="191" t="s">
        <v>90</v>
      </c>
      <c r="G1326" s="47">
        <v>2018</v>
      </c>
      <c r="H1326" s="47" t="s">
        <v>238</v>
      </c>
      <c r="I1326" s="71">
        <v>16</v>
      </c>
      <c r="J1326" s="7">
        <v>220</v>
      </c>
      <c r="K1326" s="5">
        <f t="shared" si="248"/>
        <v>220</v>
      </c>
      <c r="L1326" s="316"/>
      <c r="M1326" s="5">
        <f t="shared" si="247"/>
        <v>0</v>
      </c>
      <c r="N1326" s="133" t="s">
        <v>1278</v>
      </c>
    </row>
    <row r="1327" spans="1:14" outlineLevel="1">
      <c r="A1327" s="163">
        <v>25197</v>
      </c>
      <c r="B1327" s="219" t="s">
        <v>4290</v>
      </c>
      <c r="C1327" s="55"/>
      <c r="D1327" s="211" t="s">
        <v>115</v>
      </c>
      <c r="E1327" s="354">
        <v>160</v>
      </c>
      <c r="F1327" s="222" t="s">
        <v>265</v>
      </c>
      <c r="G1327" s="220">
        <v>2025</v>
      </c>
      <c r="H1327" s="220" t="s">
        <v>238</v>
      </c>
      <c r="I1327" s="221">
        <v>14</v>
      </c>
      <c r="J1327" s="12">
        <v>445</v>
      </c>
      <c r="K1327" s="4">
        <f t="shared" si="248"/>
        <v>445</v>
      </c>
      <c r="L1327" s="313"/>
      <c r="M1327" s="4">
        <f t="shared" si="247"/>
        <v>0</v>
      </c>
      <c r="N1327" s="136" t="s">
        <v>4291</v>
      </c>
    </row>
    <row r="1328" spans="1:14" outlineLevel="1">
      <c r="A1328" s="163">
        <v>39344</v>
      </c>
      <c r="B1328" s="82" t="s">
        <v>2329</v>
      </c>
      <c r="C1328" s="35" t="s">
        <v>103</v>
      </c>
      <c r="D1328" s="83" t="s">
        <v>175</v>
      </c>
      <c r="E1328" s="341">
        <v>360</v>
      </c>
      <c r="F1328" s="83" t="s">
        <v>2090</v>
      </c>
      <c r="G1328" s="36">
        <v>2023</v>
      </c>
      <c r="H1328" s="36" t="s">
        <v>238</v>
      </c>
      <c r="I1328" s="67">
        <v>8</v>
      </c>
      <c r="J1328" s="7">
        <v>620</v>
      </c>
      <c r="K1328" s="5">
        <f t="shared" si="248"/>
        <v>620</v>
      </c>
      <c r="L1328" s="316"/>
      <c r="M1328" s="5">
        <f t="shared" si="247"/>
        <v>0</v>
      </c>
      <c r="N1328" s="133" t="s">
        <v>3343</v>
      </c>
    </row>
    <row r="1329" spans="1:15" s="95" customFormat="1" outlineLevel="1">
      <c r="A1329" s="163">
        <v>43339</v>
      </c>
      <c r="B1329" s="82" t="s">
        <v>2329</v>
      </c>
      <c r="C1329" s="35" t="s">
        <v>103</v>
      </c>
      <c r="D1329" s="83" t="s">
        <v>93</v>
      </c>
      <c r="E1329" s="341">
        <v>480</v>
      </c>
      <c r="F1329" s="83" t="s">
        <v>1222</v>
      </c>
      <c r="G1329" s="36">
        <v>2021</v>
      </c>
      <c r="H1329" s="36" t="s">
        <v>130</v>
      </c>
      <c r="I1329" s="67">
        <v>6</v>
      </c>
      <c r="J1329" s="7">
        <v>190</v>
      </c>
      <c r="K1329" s="5">
        <f t="shared" si="248"/>
        <v>190</v>
      </c>
      <c r="L1329" s="316"/>
      <c r="M1329" s="5">
        <f t="shared" si="247"/>
        <v>0</v>
      </c>
      <c r="N1329" s="133" t="s">
        <v>2330</v>
      </c>
      <c r="O1329" s="3"/>
    </row>
    <row r="1330" spans="1:15" s="95" customFormat="1" outlineLevel="1">
      <c r="A1330" s="163">
        <v>34472</v>
      </c>
      <c r="B1330" s="82" t="s">
        <v>445</v>
      </c>
      <c r="C1330" s="35" t="s">
        <v>446</v>
      </c>
      <c r="D1330" s="83"/>
      <c r="E1330" s="341">
        <v>576</v>
      </c>
      <c r="F1330" s="83" t="s">
        <v>241</v>
      </c>
      <c r="G1330" s="36">
        <v>2014</v>
      </c>
      <c r="H1330" s="36" t="s">
        <v>238</v>
      </c>
      <c r="I1330" s="67">
        <v>12</v>
      </c>
      <c r="J1330" s="7">
        <v>215</v>
      </c>
      <c r="K1330" s="5">
        <f t="shared" si="248"/>
        <v>215</v>
      </c>
      <c r="L1330" s="323"/>
      <c r="M1330" s="5">
        <f t="shared" si="247"/>
        <v>0</v>
      </c>
      <c r="N1330" s="133" t="s">
        <v>447</v>
      </c>
    </row>
    <row r="1331" spans="1:15" s="95" customFormat="1" outlineLevel="1">
      <c r="A1331" s="163">
        <v>43338</v>
      </c>
      <c r="B1331" s="82" t="s">
        <v>2327</v>
      </c>
      <c r="C1331" s="35" t="s">
        <v>103</v>
      </c>
      <c r="D1331" s="83" t="s">
        <v>93</v>
      </c>
      <c r="E1331" s="341">
        <v>416</v>
      </c>
      <c r="F1331" s="83" t="s">
        <v>1222</v>
      </c>
      <c r="G1331" s="36">
        <v>2021</v>
      </c>
      <c r="H1331" s="36" t="s">
        <v>130</v>
      </c>
      <c r="I1331" s="67">
        <v>8</v>
      </c>
      <c r="J1331" s="7">
        <v>190</v>
      </c>
      <c r="K1331" s="5">
        <f t="shared" si="248"/>
        <v>190</v>
      </c>
      <c r="L1331" s="323"/>
      <c r="M1331" s="5">
        <f t="shared" si="247"/>
        <v>0</v>
      </c>
      <c r="N1331" s="133" t="s">
        <v>2328</v>
      </c>
    </row>
    <row r="1332" spans="1:15" s="95" customFormat="1" outlineLevel="1">
      <c r="A1332" s="163">
        <v>35632</v>
      </c>
      <c r="B1332" s="82" t="s">
        <v>623</v>
      </c>
      <c r="C1332" s="35" t="s">
        <v>624</v>
      </c>
      <c r="D1332" s="8" t="s">
        <v>115</v>
      </c>
      <c r="E1332" s="341">
        <v>64</v>
      </c>
      <c r="F1332" s="83" t="s">
        <v>625</v>
      </c>
      <c r="G1332" s="36">
        <v>2015</v>
      </c>
      <c r="H1332" s="36" t="s">
        <v>130</v>
      </c>
      <c r="I1332" s="67">
        <v>30</v>
      </c>
      <c r="J1332" s="7">
        <v>50</v>
      </c>
      <c r="K1332" s="5">
        <f t="shared" si="248"/>
        <v>50</v>
      </c>
      <c r="L1332" s="317"/>
      <c r="M1332" s="5">
        <f t="shared" si="247"/>
        <v>0</v>
      </c>
      <c r="N1332" s="132"/>
    </row>
    <row r="1333" spans="1:15" s="102" customFormat="1" outlineLevel="1">
      <c r="A1333" s="163">
        <v>40949</v>
      </c>
      <c r="B1333" s="82" t="s">
        <v>1562</v>
      </c>
      <c r="C1333" s="35"/>
      <c r="D1333" s="83" t="s">
        <v>117</v>
      </c>
      <c r="E1333" s="341">
        <v>32</v>
      </c>
      <c r="F1333" s="83" t="s">
        <v>964</v>
      </c>
      <c r="G1333" s="36">
        <v>2017</v>
      </c>
      <c r="H1333" s="36" t="s">
        <v>130</v>
      </c>
      <c r="I1333" s="67">
        <v>100</v>
      </c>
      <c r="J1333" s="7">
        <v>30</v>
      </c>
      <c r="K1333" s="5">
        <f t="shared" si="248"/>
        <v>30</v>
      </c>
      <c r="L1333" s="331"/>
      <c r="M1333" s="5">
        <f t="shared" si="247"/>
        <v>0</v>
      </c>
      <c r="N1333" s="133"/>
    </row>
    <row r="1334" spans="1:15" s="95" customFormat="1" outlineLevel="1">
      <c r="A1334" s="163">
        <v>902</v>
      </c>
      <c r="B1334" s="84" t="s">
        <v>4678</v>
      </c>
      <c r="C1334" s="43"/>
      <c r="D1334" s="148" t="s">
        <v>93</v>
      </c>
      <c r="E1334" s="342">
        <v>32</v>
      </c>
      <c r="F1334" s="148" t="s">
        <v>2741</v>
      </c>
      <c r="G1334" s="44">
        <v>2025</v>
      </c>
      <c r="H1334" s="44" t="s">
        <v>130</v>
      </c>
      <c r="I1334" s="70">
        <v>50</v>
      </c>
      <c r="J1334" s="12">
        <v>60</v>
      </c>
      <c r="K1334" s="4">
        <f t="shared" si="248"/>
        <v>60</v>
      </c>
      <c r="L1334" s="333"/>
      <c r="M1334" s="4">
        <f t="shared" si="247"/>
        <v>0</v>
      </c>
      <c r="N1334" s="136" t="s">
        <v>4679</v>
      </c>
    </row>
    <row r="1335" spans="1:15" outlineLevel="1">
      <c r="A1335" s="163">
        <v>38476</v>
      </c>
      <c r="B1335" s="82" t="s">
        <v>975</v>
      </c>
      <c r="C1335" s="35" t="s">
        <v>120</v>
      </c>
      <c r="D1335" s="83" t="s">
        <v>93</v>
      </c>
      <c r="E1335" s="341">
        <v>128</v>
      </c>
      <c r="F1335" s="83" t="s">
        <v>239</v>
      </c>
      <c r="G1335" s="36">
        <v>2017</v>
      </c>
      <c r="H1335" s="36" t="s">
        <v>130</v>
      </c>
      <c r="I1335" s="67">
        <v>30</v>
      </c>
      <c r="J1335" s="7">
        <v>110</v>
      </c>
      <c r="K1335" s="5">
        <f t="shared" si="248"/>
        <v>110</v>
      </c>
      <c r="L1335" s="317"/>
      <c r="M1335" s="5">
        <f t="shared" si="247"/>
        <v>0</v>
      </c>
      <c r="N1335" s="133"/>
      <c r="O1335" s="95"/>
    </row>
    <row r="1336" spans="1:15" outlineLevel="1">
      <c r="A1336" s="163">
        <v>21144</v>
      </c>
      <c r="B1336" s="84" t="s">
        <v>3696</v>
      </c>
      <c r="C1336" s="43" t="s">
        <v>70</v>
      </c>
      <c r="D1336" s="148" t="s">
        <v>93</v>
      </c>
      <c r="E1336" s="342">
        <v>384</v>
      </c>
      <c r="F1336" s="148" t="s">
        <v>377</v>
      </c>
      <c r="G1336" s="44">
        <v>2024</v>
      </c>
      <c r="H1336" s="44" t="s">
        <v>238</v>
      </c>
      <c r="I1336" s="70">
        <v>12</v>
      </c>
      <c r="J1336" s="12">
        <v>480</v>
      </c>
      <c r="K1336" s="4">
        <f t="shared" si="248"/>
        <v>480</v>
      </c>
      <c r="L1336" s="318"/>
      <c r="M1336" s="4">
        <f t="shared" si="247"/>
        <v>0</v>
      </c>
      <c r="N1336" s="136" t="s">
        <v>3697</v>
      </c>
    </row>
    <row r="1337" spans="1:15" outlineLevel="1">
      <c r="A1337" s="163">
        <v>38787</v>
      </c>
      <c r="B1337" s="82" t="s">
        <v>1025</v>
      </c>
      <c r="C1337" s="35"/>
      <c r="D1337" s="83" t="s">
        <v>114</v>
      </c>
      <c r="E1337" s="341">
        <v>100</v>
      </c>
      <c r="F1337" s="83" t="s">
        <v>825</v>
      </c>
      <c r="G1337" s="36">
        <v>2016</v>
      </c>
      <c r="H1337" s="36" t="s">
        <v>130</v>
      </c>
      <c r="I1337" s="67">
        <v>130</v>
      </c>
      <c r="J1337" s="7">
        <v>50</v>
      </c>
      <c r="K1337" s="5">
        <f t="shared" si="248"/>
        <v>50</v>
      </c>
      <c r="L1337" s="331"/>
      <c r="M1337" s="5">
        <f t="shared" si="247"/>
        <v>0</v>
      </c>
      <c r="N1337" s="133"/>
    </row>
    <row r="1338" spans="1:15" outlineLevel="1">
      <c r="A1338" s="163">
        <v>34788</v>
      </c>
      <c r="B1338" s="18" t="s">
        <v>480</v>
      </c>
      <c r="C1338" s="45" t="s">
        <v>441</v>
      </c>
      <c r="D1338" s="116" t="s">
        <v>131</v>
      </c>
      <c r="E1338" s="353">
        <v>32</v>
      </c>
      <c r="F1338" s="8" t="s">
        <v>248</v>
      </c>
      <c r="G1338" s="47">
        <v>2015</v>
      </c>
      <c r="H1338" s="47" t="s">
        <v>130</v>
      </c>
      <c r="I1338" s="71">
        <v>100</v>
      </c>
      <c r="J1338" s="7">
        <v>40</v>
      </c>
      <c r="K1338" s="5">
        <f t="shared" si="248"/>
        <v>40</v>
      </c>
      <c r="L1338" s="331"/>
      <c r="M1338" s="5">
        <f t="shared" si="247"/>
        <v>0</v>
      </c>
      <c r="N1338" s="133" t="s">
        <v>479</v>
      </c>
    </row>
    <row r="1339" spans="1:15" outlineLevel="1">
      <c r="A1339" s="163">
        <v>42724</v>
      </c>
      <c r="B1339" s="18" t="s">
        <v>2212</v>
      </c>
      <c r="C1339" s="45" t="s">
        <v>2213</v>
      </c>
      <c r="D1339" s="116" t="s">
        <v>131</v>
      </c>
      <c r="E1339" s="353">
        <v>414</v>
      </c>
      <c r="F1339" s="8" t="s">
        <v>248</v>
      </c>
      <c r="G1339" s="47">
        <v>2021</v>
      </c>
      <c r="H1339" s="47" t="s">
        <v>238</v>
      </c>
      <c r="I1339" s="71">
        <v>14</v>
      </c>
      <c r="J1339" s="7">
        <v>380</v>
      </c>
      <c r="K1339" s="5">
        <f t="shared" si="248"/>
        <v>380</v>
      </c>
      <c r="L1339" s="331"/>
      <c r="M1339" s="5">
        <f t="shared" si="247"/>
        <v>0</v>
      </c>
      <c r="N1339" s="133" t="s">
        <v>2214</v>
      </c>
    </row>
    <row r="1340" spans="1:15" outlineLevel="1">
      <c r="A1340" s="163">
        <v>35496</v>
      </c>
      <c r="B1340" s="8" t="s">
        <v>980</v>
      </c>
      <c r="C1340" s="14" t="s">
        <v>832</v>
      </c>
      <c r="D1340" s="8" t="s">
        <v>115</v>
      </c>
      <c r="E1340" s="357">
        <v>64</v>
      </c>
      <c r="F1340" s="8" t="s">
        <v>625</v>
      </c>
      <c r="G1340" s="46">
        <v>2015</v>
      </c>
      <c r="H1340" s="46" t="s">
        <v>130</v>
      </c>
      <c r="I1340" s="67">
        <v>60</v>
      </c>
      <c r="J1340" s="7">
        <v>55</v>
      </c>
      <c r="K1340" s="5">
        <f t="shared" si="248"/>
        <v>55</v>
      </c>
      <c r="L1340" s="331"/>
      <c r="M1340" s="5">
        <f t="shared" si="247"/>
        <v>0</v>
      </c>
      <c r="N1340" s="133"/>
    </row>
    <row r="1341" spans="1:15" outlineLevel="1">
      <c r="A1341" s="163">
        <v>44834</v>
      </c>
      <c r="B1341" s="8" t="s">
        <v>2752</v>
      </c>
      <c r="C1341" s="14" t="s">
        <v>2753</v>
      </c>
      <c r="D1341" s="8" t="s">
        <v>93</v>
      </c>
      <c r="E1341" s="357">
        <v>96</v>
      </c>
      <c r="F1341" s="8" t="s">
        <v>507</v>
      </c>
      <c r="G1341" s="46">
        <v>2021</v>
      </c>
      <c r="H1341" s="46" t="s">
        <v>130</v>
      </c>
      <c r="I1341" s="67">
        <v>50</v>
      </c>
      <c r="J1341" s="7">
        <v>110</v>
      </c>
      <c r="K1341" s="5">
        <f t="shared" si="248"/>
        <v>110</v>
      </c>
      <c r="L1341" s="331"/>
      <c r="M1341" s="5">
        <f t="shared" si="247"/>
        <v>0</v>
      </c>
      <c r="N1341" s="133" t="s">
        <v>2754</v>
      </c>
    </row>
    <row r="1342" spans="1:15" outlineLevel="1">
      <c r="A1342" s="163">
        <v>26287</v>
      </c>
      <c r="B1342" s="8" t="s">
        <v>1746</v>
      </c>
      <c r="C1342" s="14"/>
      <c r="D1342" s="8" t="s">
        <v>146</v>
      </c>
      <c r="E1342" s="357">
        <v>224</v>
      </c>
      <c r="F1342" s="8" t="s">
        <v>170</v>
      </c>
      <c r="G1342" s="46">
        <v>2019</v>
      </c>
      <c r="H1342" s="46" t="s">
        <v>238</v>
      </c>
      <c r="I1342" s="67">
        <v>24</v>
      </c>
      <c r="J1342" s="7">
        <v>336</v>
      </c>
      <c r="K1342" s="5">
        <f t="shared" si="248"/>
        <v>336</v>
      </c>
      <c r="L1342" s="331"/>
      <c r="M1342" s="5">
        <f t="shared" si="247"/>
        <v>0</v>
      </c>
      <c r="N1342" s="133" t="s">
        <v>1747</v>
      </c>
    </row>
    <row r="1343" spans="1:15" outlineLevel="1">
      <c r="A1343" s="163">
        <v>40000</v>
      </c>
      <c r="B1343" s="8" t="s">
        <v>1345</v>
      </c>
      <c r="C1343" s="14" t="s">
        <v>1283</v>
      </c>
      <c r="D1343" s="83" t="s">
        <v>93</v>
      </c>
      <c r="E1343" s="357">
        <v>80</v>
      </c>
      <c r="F1343" s="8" t="s">
        <v>170</v>
      </c>
      <c r="G1343" s="46">
        <v>2017</v>
      </c>
      <c r="H1343" s="36" t="s">
        <v>130</v>
      </c>
      <c r="I1343" s="46">
        <v>50</v>
      </c>
      <c r="J1343" s="7">
        <v>32</v>
      </c>
      <c r="K1343" s="5">
        <f t="shared" si="248"/>
        <v>32</v>
      </c>
      <c r="L1343" s="317"/>
      <c r="M1343" s="5">
        <f t="shared" si="247"/>
        <v>0</v>
      </c>
      <c r="N1343" s="133" t="s">
        <v>1346</v>
      </c>
    </row>
    <row r="1344" spans="1:15" outlineLevel="1">
      <c r="A1344" s="163">
        <v>33275</v>
      </c>
      <c r="B1344" s="82" t="s">
        <v>1141</v>
      </c>
      <c r="C1344" s="35" t="s">
        <v>266</v>
      </c>
      <c r="D1344" s="83" t="s">
        <v>131</v>
      </c>
      <c r="E1344" s="341">
        <v>96</v>
      </c>
      <c r="F1344" s="83" t="s">
        <v>396</v>
      </c>
      <c r="G1344" s="36">
        <v>2017</v>
      </c>
      <c r="H1344" s="36" t="s">
        <v>130</v>
      </c>
      <c r="I1344" s="67">
        <v>50</v>
      </c>
      <c r="J1344" s="7">
        <v>50</v>
      </c>
      <c r="K1344" s="5">
        <f t="shared" ref="K1344:K1365" si="249">ROUND(J1344*(1-$C$11/100),1)</f>
        <v>50</v>
      </c>
      <c r="L1344" s="317"/>
      <c r="M1344" s="5">
        <f t="shared" si="247"/>
        <v>0</v>
      </c>
      <c r="N1344" s="133" t="s">
        <v>1142</v>
      </c>
    </row>
    <row r="1345" spans="1:15" outlineLevel="1">
      <c r="A1345" s="163">
        <v>31005</v>
      </c>
      <c r="B1345" s="82" t="s">
        <v>413</v>
      </c>
      <c r="C1345" s="35"/>
      <c r="D1345" s="83" t="s">
        <v>117</v>
      </c>
      <c r="E1345" s="341">
        <v>32</v>
      </c>
      <c r="F1345" s="83" t="s">
        <v>170</v>
      </c>
      <c r="G1345" s="36">
        <v>2023</v>
      </c>
      <c r="H1345" s="36" t="s">
        <v>130</v>
      </c>
      <c r="I1345" s="67">
        <v>100</v>
      </c>
      <c r="J1345" s="7">
        <v>42</v>
      </c>
      <c r="K1345" s="5">
        <f t="shared" si="249"/>
        <v>42</v>
      </c>
      <c r="L1345" s="317"/>
      <c r="M1345" s="5">
        <f t="shared" si="247"/>
        <v>0</v>
      </c>
      <c r="N1345" s="133" t="s">
        <v>4169</v>
      </c>
    </row>
    <row r="1346" spans="1:15" s="94" customFormat="1" outlineLevel="1">
      <c r="A1346" s="163">
        <v>44715</v>
      </c>
      <c r="B1346" s="82" t="s">
        <v>2702</v>
      </c>
      <c r="C1346" s="35"/>
      <c r="D1346" s="83" t="s">
        <v>226</v>
      </c>
      <c r="E1346" s="341">
        <v>64</v>
      </c>
      <c r="F1346" s="8" t="s">
        <v>239</v>
      </c>
      <c r="G1346" s="36">
        <v>2010</v>
      </c>
      <c r="H1346" s="36" t="s">
        <v>130</v>
      </c>
      <c r="I1346" s="67">
        <v>100</v>
      </c>
      <c r="J1346" s="7">
        <v>60</v>
      </c>
      <c r="K1346" s="5">
        <f t="shared" si="249"/>
        <v>60</v>
      </c>
      <c r="L1346" s="317"/>
      <c r="M1346" s="5">
        <f t="shared" si="247"/>
        <v>0</v>
      </c>
      <c r="N1346" s="133" t="s">
        <v>299</v>
      </c>
      <c r="O1346" s="3"/>
    </row>
    <row r="1347" spans="1:15" s="94" customFormat="1" outlineLevel="1">
      <c r="A1347" s="163">
        <v>34850</v>
      </c>
      <c r="B1347" s="8" t="s">
        <v>413</v>
      </c>
      <c r="C1347" s="14"/>
      <c r="D1347" s="83" t="s">
        <v>131</v>
      </c>
      <c r="E1347" s="357">
        <v>32</v>
      </c>
      <c r="F1347" s="8" t="s">
        <v>241</v>
      </c>
      <c r="G1347" s="46">
        <v>2019</v>
      </c>
      <c r="H1347" s="36" t="s">
        <v>130</v>
      </c>
      <c r="I1347" s="46">
        <v>60</v>
      </c>
      <c r="J1347" s="7">
        <v>33</v>
      </c>
      <c r="K1347" s="5">
        <f t="shared" si="249"/>
        <v>33</v>
      </c>
      <c r="L1347" s="317"/>
      <c r="M1347" s="5">
        <f t="shared" ref="M1347:M1371" si="250">SUM(L1347*K1347)</f>
        <v>0</v>
      </c>
      <c r="N1347" s="133" t="s">
        <v>1683</v>
      </c>
    </row>
    <row r="1348" spans="1:15" s="94" customFormat="1" outlineLevel="1">
      <c r="A1348" s="163">
        <v>35733</v>
      </c>
      <c r="B1348" s="82" t="s">
        <v>635</v>
      </c>
      <c r="C1348" s="35" t="s">
        <v>551</v>
      </c>
      <c r="D1348" s="83" t="s">
        <v>175</v>
      </c>
      <c r="E1348" s="341">
        <v>384</v>
      </c>
      <c r="F1348" s="83" t="s">
        <v>147</v>
      </c>
      <c r="G1348" s="36">
        <v>2015</v>
      </c>
      <c r="H1348" s="36" t="s">
        <v>238</v>
      </c>
      <c r="I1348" s="67">
        <v>6</v>
      </c>
      <c r="J1348" s="7">
        <v>550</v>
      </c>
      <c r="K1348" s="5">
        <f t="shared" si="249"/>
        <v>550</v>
      </c>
      <c r="L1348" s="317"/>
      <c r="M1348" s="5">
        <f t="shared" si="250"/>
        <v>0</v>
      </c>
      <c r="N1348" s="133" t="s">
        <v>636</v>
      </c>
    </row>
    <row r="1349" spans="1:15" s="94" customFormat="1" outlineLevel="1">
      <c r="A1349" s="163">
        <v>12834</v>
      </c>
      <c r="B1349" s="8" t="s">
        <v>3057</v>
      </c>
      <c r="C1349" s="14"/>
      <c r="D1349" s="116" t="s">
        <v>115</v>
      </c>
      <c r="E1349" s="357">
        <v>544</v>
      </c>
      <c r="F1349" s="8" t="s">
        <v>825</v>
      </c>
      <c r="G1349" s="46">
        <v>2018</v>
      </c>
      <c r="H1349" s="36" t="s">
        <v>238</v>
      </c>
      <c r="I1349" s="67">
        <v>10</v>
      </c>
      <c r="J1349" s="7">
        <v>600</v>
      </c>
      <c r="K1349" s="5">
        <f t="shared" si="249"/>
        <v>600</v>
      </c>
      <c r="L1349" s="317"/>
      <c r="M1349" s="5">
        <f t="shared" si="250"/>
        <v>0</v>
      </c>
      <c r="N1349" s="133" t="s">
        <v>3272</v>
      </c>
    </row>
    <row r="1350" spans="1:15" outlineLevel="1">
      <c r="A1350" s="163">
        <v>35103</v>
      </c>
      <c r="B1350" s="18" t="s">
        <v>2207</v>
      </c>
      <c r="C1350" s="45" t="s">
        <v>2183</v>
      </c>
      <c r="D1350" s="116" t="s">
        <v>146</v>
      </c>
      <c r="E1350" s="353">
        <v>256</v>
      </c>
      <c r="F1350" s="191" t="s">
        <v>2208</v>
      </c>
      <c r="G1350" s="47">
        <v>2015</v>
      </c>
      <c r="H1350" s="47" t="s">
        <v>238</v>
      </c>
      <c r="I1350" s="71">
        <v>40</v>
      </c>
      <c r="J1350" s="7">
        <v>475</v>
      </c>
      <c r="K1350" s="5">
        <f t="shared" si="249"/>
        <v>475</v>
      </c>
      <c r="L1350" s="316"/>
      <c r="M1350" s="5">
        <f t="shared" si="250"/>
        <v>0</v>
      </c>
      <c r="N1350" s="133" t="s">
        <v>2209</v>
      </c>
      <c r="O1350" s="94"/>
    </row>
    <row r="1351" spans="1:15" outlineLevel="1">
      <c r="A1351" s="163">
        <v>41606</v>
      </c>
      <c r="B1351" s="18" t="s">
        <v>1829</v>
      </c>
      <c r="C1351" s="45" t="s">
        <v>1830</v>
      </c>
      <c r="D1351" s="116" t="s">
        <v>1533</v>
      </c>
      <c r="E1351" s="353">
        <v>720</v>
      </c>
      <c r="F1351" s="191" t="s">
        <v>1</v>
      </c>
      <c r="G1351" s="47">
        <v>2019</v>
      </c>
      <c r="H1351" s="47" t="s">
        <v>112</v>
      </c>
      <c r="I1351" s="71">
        <v>6</v>
      </c>
      <c r="J1351" s="7">
        <v>700</v>
      </c>
      <c r="K1351" s="5">
        <f t="shared" si="249"/>
        <v>700</v>
      </c>
      <c r="L1351" s="316"/>
      <c r="M1351" s="5">
        <f t="shared" si="250"/>
        <v>0</v>
      </c>
      <c r="N1351" s="133" t="s">
        <v>1831</v>
      </c>
    </row>
    <row r="1352" spans="1:15" outlineLevel="1">
      <c r="A1352" s="194">
        <v>33863</v>
      </c>
      <c r="B1352" s="196" t="s">
        <v>408</v>
      </c>
      <c r="C1352" s="197"/>
      <c r="D1352" s="198" t="s">
        <v>93</v>
      </c>
      <c r="E1352" s="360">
        <v>224</v>
      </c>
      <c r="F1352" s="198" t="s">
        <v>153</v>
      </c>
      <c r="G1352" s="199">
        <v>2019</v>
      </c>
      <c r="H1352" s="199" t="s">
        <v>130</v>
      </c>
      <c r="I1352" s="200">
        <v>18</v>
      </c>
      <c r="J1352" s="201">
        <v>120</v>
      </c>
      <c r="K1352" s="179">
        <f t="shared" si="249"/>
        <v>120</v>
      </c>
      <c r="L1352" s="317"/>
      <c r="M1352" s="5">
        <f t="shared" si="250"/>
        <v>0</v>
      </c>
      <c r="N1352" s="202" t="s">
        <v>1753</v>
      </c>
    </row>
    <row r="1353" spans="1:15" outlineLevel="1">
      <c r="A1353" s="194">
        <v>43554</v>
      </c>
      <c r="B1353" s="196" t="s">
        <v>2376</v>
      </c>
      <c r="C1353" s="197"/>
      <c r="D1353" s="198" t="s">
        <v>2377</v>
      </c>
      <c r="E1353" s="360">
        <v>576</v>
      </c>
      <c r="F1353" s="198" t="s">
        <v>239</v>
      </c>
      <c r="G1353" s="199">
        <v>2021</v>
      </c>
      <c r="H1353" s="199" t="s">
        <v>130</v>
      </c>
      <c r="I1353" s="200">
        <v>8</v>
      </c>
      <c r="J1353" s="201">
        <v>290</v>
      </c>
      <c r="K1353" s="179">
        <f t="shared" si="249"/>
        <v>290</v>
      </c>
      <c r="L1353" s="317"/>
      <c r="M1353" s="5">
        <f t="shared" si="250"/>
        <v>0</v>
      </c>
      <c r="N1353" s="202" t="s">
        <v>2378</v>
      </c>
    </row>
    <row r="1354" spans="1:15" outlineLevel="1">
      <c r="A1354" s="194">
        <v>1224</v>
      </c>
      <c r="B1354" s="196" t="s">
        <v>4626</v>
      </c>
      <c r="C1354" s="197" t="s">
        <v>4623</v>
      </c>
      <c r="D1354" s="198" t="s">
        <v>175</v>
      </c>
      <c r="E1354" s="360">
        <v>288</v>
      </c>
      <c r="F1354" s="198" t="s">
        <v>207</v>
      </c>
      <c r="G1354" s="199">
        <v>2019</v>
      </c>
      <c r="H1354" s="199" t="s">
        <v>130</v>
      </c>
      <c r="I1354" s="200">
        <v>20</v>
      </c>
      <c r="J1354" s="201">
        <v>375</v>
      </c>
      <c r="K1354" s="179">
        <f t="shared" si="249"/>
        <v>375</v>
      </c>
      <c r="L1354" s="317"/>
      <c r="M1354" s="5">
        <f t="shared" si="250"/>
        <v>0</v>
      </c>
      <c r="N1354" s="202" t="s">
        <v>4627</v>
      </c>
    </row>
    <row r="1355" spans="1:15" s="98" customFormat="1" outlineLevel="1">
      <c r="A1355" s="163">
        <v>34893</v>
      </c>
      <c r="B1355" s="82" t="s">
        <v>492</v>
      </c>
      <c r="C1355" s="35"/>
      <c r="D1355" s="83" t="s">
        <v>45</v>
      </c>
      <c r="E1355" s="341">
        <v>448</v>
      </c>
      <c r="F1355" s="83" t="s">
        <v>241</v>
      </c>
      <c r="G1355" s="36">
        <v>2015</v>
      </c>
      <c r="H1355" s="36" t="s">
        <v>238</v>
      </c>
      <c r="I1355" s="67">
        <v>12</v>
      </c>
      <c r="J1355" s="7">
        <v>325</v>
      </c>
      <c r="K1355" s="5">
        <f t="shared" si="249"/>
        <v>325</v>
      </c>
      <c r="L1355" s="317"/>
      <c r="M1355" s="5">
        <f t="shared" si="250"/>
        <v>0</v>
      </c>
      <c r="N1355" s="135" t="s">
        <v>493</v>
      </c>
    </row>
    <row r="1356" spans="1:15" s="95" customFormat="1" outlineLevel="1">
      <c r="A1356" s="163">
        <v>42335</v>
      </c>
      <c r="B1356" s="87" t="s">
        <v>2109</v>
      </c>
      <c r="C1356" s="39" t="s">
        <v>2110</v>
      </c>
      <c r="D1356" s="116" t="s">
        <v>175</v>
      </c>
      <c r="E1356" s="355">
        <v>400</v>
      </c>
      <c r="F1356" s="116" t="s">
        <v>1</v>
      </c>
      <c r="G1356" s="40">
        <v>2020</v>
      </c>
      <c r="H1356" s="40" t="s">
        <v>130</v>
      </c>
      <c r="I1356" s="40">
        <v>10</v>
      </c>
      <c r="J1356" s="7">
        <v>370</v>
      </c>
      <c r="K1356" s="5">
        <f t="shared" si="249"/>
        <v>370</v>
      </c>
      <c r="L1356" s="317"/>
      <c r="M1356" s="5">
        <f t="shared" si="250"/>
        <v>0</v>
      </c>
      <c r="N1356" s="133" t="s">
        <v>2111</v>
      </c>
      <c r="O1356" s="98"/>
    </row>
    <row r="1357" spans="1:15" s="95" customFormat="1" outlineLevel="1">
      <c r="A1357" s="163">
        <v>40064</v>
      </c>
      <c r="B1357" s="87" t="s">
        <v>1348</v>
      </c>
      <c r="C1357" s="39" t="s">
        <v>1213</v>
      </c>
      <c r="D1357" s="116" t="s">
        <v>93</v>
      </c>
      <c r="E1357" s="355">
        <v>576</v>
      </c>
      <c r="F1357" s="116" t="s">
        <v>1349</v>
      </c>
      <c r="G1357" s="40">
        <v>2018</v>
      </c>
      <c r="H1357" s="46" t="s">
        <v>238</v>
      </c>
      <c r="I1357" s="69">
        <v>10</v>
      </c>
      <c r="J1357" s="7">
        <v>270</v>
      </c>
      <c r="K1357" s="5">
        <f t="shared" si="249"/>
        <v>270</v>
      </c>
      <c r="L1357" s="317"/>
      <c r="M1357" s="5">
        <f t="shared" si="250"/>
        <v>0</v>
      </c>
      <c r="N1357" s="133" t="s">
        <v>1350</v>
      </c>
      <c r="O1357" s="98"/>
    </row>
    <row r="1358" spans="1:15" s="95" customFormat="1" outlineLevel="1">
      <c r="A1358" s="163">
        <v>33917</v>
      </c>
      <c r="B1358" s="87" t="s">
        <v>4424</v>
      </c>
      <c r="C1358" s="39" t="s">
        <v>4425</v>
      </c>
      <c r="D1358" s="388" t="s">
        <v>93</v>
      </c>
      <c r="E1358" s="355">
        <v>128</v>
      </c>
      <c r="F1358" s="116" t="s">
        <v>3496</v>
      </c>
      <c r="G1358" s="40">
        <v>2014</v>
      </c>
      <c r="H1358" s="46" t="s">
        <v>130</v>
      </c>
      <c r="I1358" s="69">
        <v>40</v>
      </c>
      <c r="J1358" s="7">
        <v>132</v>
      </c>
      <c r="K1358" s="5">
        <f t="shared" si="249"/>
        <v>132</v>
      </c>
      <c r="L1358" s="317"/>
      <c r="M1358" s="5">
        <f t="shared" si="250"/>
        <v>0</v>
      </c>
      <c r="N1358" s="133" t="s">
        <v>4426</v>
      </c>
    </row>
    <row r="1359" spans="1:15" outlineLevel="1">
      <c r="A1359" s="163">
        <v>37775</v>
      </c>
      <c r="B1359" s="8" t="s">
        <v>911</v>
      </c>
      <c r="C1359" s="14"/>
      <c r="D1359" s="116" t="s">
        <v>93</v>
      </c>
      <c r="E1359" s="357">
        <v>544</v>
      </c>
      <c r="F1359" s="8" t="s">
        <v>248</v>
      </c>
      <c r="G1359" s="46">
        <v>2016</v>
      </c>
      <c r="H1359" s="46" t="s">
        <v>238</v>
      </c>
      <c r="I1359" s="67">
        <v>6</v>
      </c>
      <c r="J1359" s="7">
        <v>330</v>
      </c>
      <c r="K1359" s="5">
        <f t="shared" si="249"/>
        <v>330</v>
      </c>
      <c r="L1359" s="323"/>
      <c r="M1359" s="5">
        <f t="shared" si="250"/>
        <v>0</v>
      </c>
      <c r="N1359" s="133" t="s">
        <v>2553</v>
      </c>
      <c r="O1359" s="98"/>
    </row>
    <row r="1360" spans="1:15" s="94" customFormat="1" outlineLevel="1">
      <c r="A1360" s="163">
        <v>37527</v>
      </c>
      <c r="B1360" s="82" t="s">
        <v>879</v>
      </c>
      <c r="C1360" s="35" t="s">
        <v>880</v>
      </c>
      <c r="D1360" s="83" t="s">
        <v>93</v>
      </c>
      <c r="E1360" s="341">
        <v>272</v>
      </c>
      <c r="F1360" s="83" t="s">
        <v>881</v>
      </c>
      <c r="G1360" s="36">
        <v>2016</v>
      </c>
      <c r="H1360" s="36" t="s">
        <v>238</v>
      </c>
      <c r="I1360" s="67">
        <v>16</v>
      </c>
      <c r="J1360" s="7">
        <v>205</v>
      </c>
      <c r="K1360" s="5">
        <f t="shared" si="249"/>
        <v>205</v>
      </c>
      <c r="L1360" s="317"/>
      <c r="M1360" s="5">
        <f t="shared" si="250"/>
        <v>0</v>
      </c>
      <c r="N1360" s="133" t="s">
        <v>1008</v>
      </c>
    </row>
    <row r="1361" spans="1:15" outlineLevel="1">
      <c r="A1361" s="194">
        <v>42807</v>
      </c>
      <c r="B1361" s="196" t="s">
        <v>2603</v>
      </c>
      <c r="C1361" s="197" t="s">
        <v>2592</v>
      </c>
      <c r="D1361" s="198" t="s">
        <v>175</v>
      </c>
      <c r="E1361" s="360">
        <v>240</v>
      </c>
      <c r="F1361" s="198" t="s">
        <v>1241</v>
      </c>
      <c r="G1361" s="199">
        <v>2018</v>
      </c>
      <c r="H1361" s="199" t="s">
        <v>112</v>
      </c>
      <c r="I1361" s="200">
        <v>18</v>
      </c>
      <c r="J1361" s="201">
        <v>220</v>
      </c>
      <c r="K1361" s="179">
        <f t="shared" si="249"/>
        <v>220</v>
      </c>
      <c r="L1361" s="317"/>
      <c r="M1361" s="5">
        <f t="shared" si="250"/>
        <v>0</v>
      </c>
      <c r="N1361" s="202" t="s">
        <v>2604</v>
      </c>
      <c r="O1361" s="94"/>
    </row>
    <row r="1362" spans="1:15" outlineLevel="1">
      <c r="A1362" s="194">
        <v>43916</v>
      </c>
      <c r="B1362" s="196" t="s">
        <v>2488</v>
      </c>
      <c r="C1362" s="197" t="s">
        <v>2489</v>
      </c>
      <c r="D1362" s="198" t="s">
        <v>175</v>
      </c>
      <c r="E1362" s="360">
        <v>752</v>
      </c>
      <c r="F1362" s="198" t="s">
        <v>1727</v>
      </c>
      <c r="G1362" s="199">
        <v>2021</v>
      </c>
      <c r="H1362" s="199" t="s">
        <v>238</v>
      </c>
      <c r="I1362" s="200">
        <v>8</v>
      </c>
      <c r="J1362" s="201">
        <v>1220</v>
      </c>
      <c r="K1362" s="179">
        <f>ROUND(J1362*(1-$C$11/100),1)</f>
        <v>1220</v>
      </c>
      <c r="L1362" s="317"/>
      <c r="M1362" s="5">
        <f t="shared" si="250"/>
        <v>0</v>
      </c>
      <c r="N1362" s="202" t="s">
        <v>2490</v>
      </c>
    </row>
    <row r="1363" spans="1:15" outlineLevel="1">
      <c r="A1363" s="194">
        <v>20738</v>
      </c>
      <c r="B1363" s="196" t="s">
        <v>3338</v>
      </c>
      <c r="C1363" s="197" t="s">
        <v>31</v>
      </c>
      <c r="D1363" s="198" t="s">
        <v>175</v>
      </c>
      <c r="E1363" s="360">
        <v>1008</v>
      </c>
      <c r="F1363" s="198" t="s">
        <v>1648</v>
      </c>
      <c r="G1363" s="199">
        <v>2008</v>
      </c>
      <c r="H1363" s="199" t="s">
        <v>238</v>
      </c>
      <c r="I1363" s="200">
        <v>6</v>
      </c>
      <c r="J1363" s="201">
        <v>1650</v>
      </c>
      <c r="K1363" s="179">
        <f>ROUND(J1363*(1-$C$11/100),1)</f>
        <v>1650</v>
      </c>
      <c r="L1363" s="317"/>
      <c r="M1363" s="5">
        <f t="shared" si="250"/>
        <v>0</v>
      </c>
      <c r="N1363" s="202" t="s">
        <v>3339</v>
      </c>
    </row>
    <row r="1364" spans="1:15" outlineLevel="1">
      <c r="A1364" s="194">
        <v>3519</v>
      </c>
      <c r="B1364" s="196" t="s">
        <v>1755</v>
      </c>
      <c r="C1364" s="197" t="s">
        <v>31</v>
      </c>
      <c r="D1364" s="198" t="s">
        <v>175</v>
      </c>
      <c r="E1364" s="360">
        <v>928</v>
      </c>
      <c r="F1364" s="198" t="s">
        <v>1648</v>
      </c>
      <c r="G1364" s="199">
        <v>2018</v>
      </c>
      <c r="H1364" s="199" t="s">
        <v>238</v>
      </c>
      <c r="I1364" s="200">
        <v>6</v>
      </c>
      <c r="J1364" s="201">
        <v>1650</v>
      </c>
      <c r="K1364" s="179">
        <f t="shared" si="249"/>
        <v>1650</v>
      </c>
      <c r="L1364" s="317"/>
      <c r="M1364" s="5">
        <f t="shared" si="250"/>
        <v>0</v>
      </c>
      <c r="N1364" s="202" t="s">
        <v>1756</v>
      </c>
    </row>
    <row r="1365" spans="1:15" outlineLevel="1">
      <c r="A1365" s="163">
        <v>38518</v>
      </c>
      <c r="B1365" s="82" t="s">
        <v>981</v>
      </c>
      <c r="C1365" s="35" t="s">
        <v>374</v>
      </c>
      <c r="D1365" s="83" t="s">
        <v>115</v>
      </c>
      <c r="E1365" s="341">
        <v>144</v>
      </c>
      <c r="F1365" s="83" t="s">
        <v>825</v>
      </c>
      <c r="G1365" s="36">
        <v>2016</v>
      </c>
      <c r="H1365" s="36" t="s">
        <v>130</v>
      </c>
      <c r="I1365" s="67">
        <v>40</v>
      </c>
      <c r="J1365" s="7">
        <v>190</v>
      </c>
      <c r="K1365" s="5">
        <f t="shared" si="249"/>
        <v>190</v>
      </c>
      <c r="L1365" s="317"/>
      <c r="M1365" s="5">
        <f t="shared" si="250"/>
        <v>0</v>
      </c>
      <c r="N1365" s="133"/>
    </row>
    <row r="1366" spans="1:15" outlineLevel="1">
      <c r="A1366" s="163">
        <v>42042</v>
      </c>
      <c r="B1366" s="82" t="s">
        <v>2030</v>
      </c>
      <c r="C1366" s="35"/>
      <c r="D1366" s="83" t="s">
        <v>115</v>
      </c>
      <c r="E1366" s="341">
        <v>480</v>
      </c>
      <c r="F1366" s="83" t="s">
        <v>2029</v>
      </c>
      <c r="G1366" s="36">
        <v>2019</v>
      </c>
      <c r="H1366" s="36" t="s">
        <v>238</v>
      </c>
      <c r="I1366" s="67">
        <v>5</v>
      </c>
      <c r="J1366" s="7">
        <v>350</v>
      </c>
      <c r="K1366" s="5">
        <f t="shared" ref="K1366:K1390" si="251">ROUND(J1366*(1-$C$11/100),1)</f>
        <v>350</v>
      </c>
      <c r="L1366" s="317"/>
      <c r="M1366" s="5">
        <f t="shared" si="250"/>
        <v>0</v>
      </c>
      <c r="N1366" s="133" t="s">
        <v>2031</v>
      </c>
    </row>
    <row r="1367" spans="1:15" outlineLevel="1">
      <c r="A1367" s="163">
        <v>14919</v>
      </c>
      <c r="B1367" s="82" t="s">
        <v>814</v>
      </c>
      <c r="C1367" s="35" t="s">
        <v>815</v>
      </c>
      <c r="D1367" s="83" t="s">
        <v>115</v>
      </c>
      <c r="E1367" s="341">
        <v>352</v>
      </c>
      <c r="F1367" s="83" t="s">
        <v>816</v>
      </c>
      <c r="G1367" s="36">
        <v>2016</v>
      </c>
      <c r="H1367" s="36" t="s">
        <v>238</v>
      </c>
      <c r="I1367" s="67">
        <v>16</v>
      </c>
      <c r="J1367" s="7">
        <v>190</v>
      </c>
      <c r="K1367" s="5">
        <f t="shared" si="251"/>
        <v>190</v>
      </c>
      <c r="L1367" s="317"/>
      <c r="M1367" s="5">
        <f t="shared" si="250"/>
        <v>0</v>
      </c>
      <c r="N1367" s="133" t="s">
        <v>817</v>
      </c>
    </row>
    <row r="1368" spans="1:15" outlineLevel="1">
      <c r="A1368" s="163">
        <v>18973</v>
      </c>
      <c r="B1368" s="84" t="s">
        <v>4654</v>
      </c>
      <c r="C1368" s="43" t="s">
        <v>4655</v>
      </c>
      <c r="D1368" s="148" t="s">
        <v>4657</v>
      </c>
      <c r="E1368" s="342">
        <v>80</v>
      </c>
      <c r="F1368" s="148" t="s">
        <v>4656</v>
      </c>
      <c r="G1368" s="44">
        <v>2023</v>
      </c>
      <c r="H1368" s="44" t="s">
        <v>130</v>
      </c>
      <c r="I1368" s="70">
        <v>20</v>
      </c>
      <c r="J1368" s="12">
        <v>245</v>
      </c>
      <c r="K1368" s="4">
        <f t="shared" si="251"/>
        <v>245</v>
      </c>
      <c r="L1368" s="318"/>
      <c r="M1368" s="4">
        <f t="shared" si="250"/>
        <v>0</v>
      </c>
      <c r="N1368" s="136" t="s">
        <v>4658</v>
      </c>
    </row>
    <row r="1369" spans="1:15" outlineLevel="1">
      <c r="A1369" s="163">
        <v>45822</v>
      </c>
      <c r="B1369" s="84" t="s">
        <v>3761</v>
      </c>
      <c r="C1369" s="43" t="s">
        <v>786</v>
      </c>
      <c r="D1369" s="148" t="s">
        <v>175</v>
      </c>
      <c r="E1369" s="342">
        <v>320</v>
      </c>
      <c r="F1369" s="148" t="s">
        <v>279</v>
      </c>
      <c r="G1369" s="44">
        <v>2024</v>
      </c>
      <c r="H1369" s="44" t="s">
        <v>112</v>
      </c>
      <c r="I1369" s="70">
        <v>12</v>
      </c>
      <c r="J1369" s="12">
        <v>490</v>
      </c>
      <c r="K1369" s="4">
        <f t="shared" si="251"/>
        <v>490</v>
      </c>
      <c r="L1369" s="318"/>
      <c r="M1369" s="4">
        <f t="shared" si="250"/>
        <v>0</v>
      </c>
      <c r="N1369" s="136" t="s">
        <v>3762</v>
      </c>
    </row>
    <row r="1370" spans="1:15" outlineLevel="1">
      <c r="A1370" s="163">
        <v>19066</v>
      </c>
      <c r="B1370" s="82" t="s">
        <v>4020</v>
      </c>
      <c r="C1370" s="35" t="s">
        <v>4013</v>
      </c>
      <c r="D1370" s="83" t="s">
        <v>115</v>
      </c>
      <c r="E1370" s="341">
        <v>160</v>
      </c>
      <c r="F1370" s="83" t="s">
        <v>244</v>
      </c>
      <c r="G1370" s="36">
        <v>2020</v>
      </c>
      <c r="H1370" s="36" t="s">
        <v>130</v>
      </c>
      <c r="I1370" s="67">
        <v>12</v>
      </c>
      <c r="J1370" s="7">
        <v>160</v>
      </c>
      <c r="K1370" s="5">
        <f t="shared" si="251"/>
        <v>160</v>
      </c>
      <c r="L1370" s="317"/>
      <c r="M1370" s="5">
        <f t="shared" si="250"/>
        <v>0</v>
      </c>
      <c r="N1370" s="133" t="s">
        <v>4021</v>
      </c>
    </row>
    <row r="1371" spans="1:15" outlineLevel="1">
      <c r="A1371" s="163">
        <v>40671</v>
      </c>
      <c r="B1371" s="8" t="s">
        <v>1485</v>
      </c>
      <c r="C1371" s="14"/>
      <c r="D1371" s="83" t="s">
        <v>93</v>
      </c>
      <c r="E1371" s="357">
        <v>672</v>
      </c>
      <c r="F1371" s="8" t="s">
        <v>1411</v>
      </c>
      <c r="G1371" s="46">
        <v>2018</v>
      </c>
      <c r="H1371" s="36" t="s">
        <v>238</v>
      </c>
      <c r="I1371" s="46">
        <v>8</v>
      </c>
      <c r="J1371" s="7">
        <v>320</v>
      </c>
      <c r="K1371" s="5">
        <f t="shared" si="251"/>
        <v>320</v>
      </c>
      <c r="L1371" s="317"/>
      <c r="M1371" s="5">
        <f t="shared" si="250"/>
        <v>0</v>
      </c>
      <c r="N1371" s="133" t="s">
        <v>1486</v>
      </c>
    </row>
    <row r="1372" spans="1:15" outlineLevel="1">
      <c r="A1372" s="163">
        <v>37362</v>
      </c>
      <c r="B1372" s="8" t="s">
        <v>846</v>
      </c>
      <c r="C1372" s="14"/>
      <c r="D1372" s="83" t="s">
        <v>131</v>
      </c>
      <c r="E1372" s="357">
        <v>64</v>
      </c>
      <c r="F1372" s="8" t="s">
        <v>241</v>
      </c>
      <c r="G1372" s="46">
        <v>2016</v>
      </c>
      <c r="H1372" s="36" t="s">
        <v>130</v>
      </c>
      <c r="I1372" s="46">
        <v>40</v>
      </c>
      <c r="J1372" s="7">
        <v>36</v>
      </c>
      <c r="K1372" s="5">
        <f t="shared" si="251"/>
        <v>36</v>
      </c>
      <c r="L1372" s="317"/>
      <c r="M1372" s="5">
        <f t="shared" ref="M1372:M1402" si="252">SUM(L1372*K1372)</f>
        <v>0</v>
      </c>
      <c r="N1372" s="133" t="s">
        <v>847</v>
      </c>
    </row>
    <row r="1373" spans="1:15" outlineLevel="1">
      <c r="A1373" s="163">
        <v>45578</v>
      </c>
      <c r="B1373" s="86" t="s">
        <v>3484</v>
      </c>
      <c r="C1373" s="54" t="s">
        <v>3097</v>
      </c>
      <c r="D1373" s="148" t="s">
        <v>115</v>
      </c>
      <c r="E1373" s="342">
        <v>80</v>
      </c>
      <c r="F1373" s="148" t="s">
        <v>223</v>
      </c>
      <c r="G1373" s="44">
        <v>2024</v>
      </c>
      <c r="H1373" s="44" t="s">
        <v>130</v>
      </c>
      <c r="I1373" s="70">
        <v>40</v>
      </c>
      <c r="J1373" s="12">
        <v>150</v>
      </c>
      <c r="K1373" s="4">
        <f t="shared" si="251"/>
        <v>150</v>
      </c>
      <c r="L1373" s="318"/>
      <c r="M1373" s="4">
        <f t="shared" ref="M1373" si="253">SUM(L1373*K1373)</f>
        <v>0</v>
      </c>
      <c r="N1373" s="136" t="s">
        <v>3485</v>
      </c>
    </row>
    <row r="1374" spans="1:15" outlineLevel="1">
      <c r="A1374" s="163">
        <v>42342</v>
      </c>
      <c r="B1374" s="8" t="s">
        <v>2119</v>
      </c>
      <c r="C1374" s="14"/>
      <c r="D1374" s="83" t="s">
        <v>143</v>
      </c>
      <c r="E1374" s="357">
        <v>368</v>
      </c>
      <c r="F1374" s="8" t="s">
        <v>1</v>
      </c>
      <c r="G1374" s="46">
        <v>2019</v>
      </c>
      <c r="H1374" s="36" t="s">
        <v>238</v>
      </c>
      <c r="I1374" s="46">
        <v>5</v>
      </c>
      <c r="J1374" s="7">
        <v>600</v>
      </c>
      <c r="K1374" s="5">
        <f t="shared" si="251"/>
        <v>600</v>
      </c>
      <c r="L1374" s="317"/>
      <c r="M1374" s="5">
        <f t="shared" si="252"/>
        <v>0</v>
      </c>
      <c r="N1374" s="133" t="s">
        <v>2120</v>
      </c>
    </row>
    <row r="1375" spans="1:15" s="97" customFormat="1" outlineLevel="1">
      <c r="A1375" s="163">
        <v>44879</v>
      </c>
      <c r="B1375" s="8" t="s">
        <v>2793</v>
      </c>
      <c r="C1375" s="14"/>
      <c r="D1375" s="83" t="s">
        <v>93</v>
      </c>
      <c r="E1375" s="357">
        <v>464</v>
      </c>
      <c r="F1375" s="8" t="s">
        <v>241</v>
      </c>
      <c r="G1375" s="46">
        <v>2023</v>
      </c>
      <c r="H1375" s="36" t="s">
        <v>238</v>
      </c>
      <c r="I1375" s="46">
        <v>12</v>
      </c>
      <c r="J1375" s="7">
        <v>560</v>
      </c>
      <c r="K1375" s="5">
        <f t="shared" si="251"/>
        <v>560</v>
      </c>
      <c r="L1375" s="317"/>
      <c r="M1375" s="5">
        <f t="shared" si="252"/>
        <v>0</v>
      </c>
      <c r="N1375" s="133" t="s">
        <v>2794</v>
      </c>
      <c r="O1375" s="3"/>
    </row>
    <row r="1376" spans="1:15" outlineLevel="1">
      <c r="A1376" s="163">
        <v>45696</v>
      </c>
      <c r="B1376" s="86" t="s">
        <v>3627</v>
      </c>
      <c r="C1376" s="54" t="s">
        <v>3628</v>
      </c>
      <c r="D1376" s="148" t="s">
        <v>93</v>
      </c>
      <c r="E1376" s="362">
        <v>256</v>
      </c>
      <c r="F1376" s="86" t="s">
        <v>0</v>
      </c>
      <c r="G1376" s="49">
        <v>2024</v>
      </c>
      <c r="H1376" s="44" t="s">
        <v>112</v>
      </c>
      <c r="I1376" s="49">
        <v>22</v>
      </c>
      <c r="J1376" s="12">
        <v>410</v>
      </c>
      <c r="K1376" s="4">
        <f t="shared" si="251"/>
        <v>410</v>
      </c>
      <c r="L1376" s="318"/>
      <c r="M1376" s="4">
        <f t="shared" si="252"/>
        <v>0</v>
      </c>
      <c r="N1376" s="136" t="s">
        <v>3629</v>
      </c>
    </row>
    <row r="1377" spans="1:15" outlineLevel="1">
      <c r="A1377" s="163">
        <v>43170</v>
      </c>
      <c r="B1377" s="8" t="s">
        <v>2304</v>
      </c>
      <c r="C1377" s="14" t="s">
        <v>1326</v>
      </c>
      <c r="D1377" s="83" t="s">
        <v>50</v>
      </c>
      <c r="E1377" s="357">
        <v>240</v>
      </c>
      <c r="F1377" s="8" t="s">
        <v>1353</v>
      </c>
      <c r="G1377" s="46">
        <v>2020</v>
      </c>
      <c r="H1377" s="36" t="s">
        <v>238</v>
      </c>
      <c r="I1377" s="46">
        <v>16</v>
      </c>
      <c r="J1377" s="7">
        <v>750</v>
      </c>
      <c r="K1377" s="5">
        <f t="shared" si="251"/>
        <v>750</v>
      </c>
      <c r="L1377" s="317"/>
      <c r="M1377" s="5">
        <f t="shared" si="252"/>
        <v>0</v>
      </c>
      <c r="N1377" s="133" t="s">
        <v>2305</v>
      </c>
    </row>
    <row r="1378" spans="1:15" outlineLevel="1">
      <c r="A1378" s="163">
        <v>39132</v>
      </c>
      <c r="B1378" s="8" t="s">
        <v>1101</v>
      </c>
      <c r="C1378" s="14"/>
      <c r="D1378" s="83" t="s">
        <v>131</v>
      </c>
      <c r="E1378" s="357">
        <v>192</v>
      </c>
      <c r="F1378" s="8" t="s">
        <v>239</v>
      </c>
      <c r="G1378" s="46">
        <v>2018</v>
      </c>
      <c r="H1378" s="36" t="s">
        <v>238</v>
      </c>
      <c r="I1378" s="46">
        <v>16</v>
      </c>
      <c r="J1378" s="7">
        <v>190</v>
      </c>
      <c r="K1378" s="5">
        <f t="shared" si="251"/>
        <v>190</v>
      </c>
      <c r="L1378" s="317"/>
      <c r="M1378" s="5">
        <f t="shared" si="252"/>
        <v>0</v>
      </c>
      <c r="N1378" s="133" t="s">
        <v>1102</v>
      </c>
    </row>
    <row r="1379" spans="1:15" outlineLevel="1">
      <c r="A1379" s="163">
        <v>36695</v>
      </c>
      <c r="B1379" s="8" t="s">
        <v>724</v>
      </c>
      <c r="C1379" s="14"/>
      <c r="D1379" s="83" t="s">
        <v>117</v>
      </c>
      <c r="E1379" s="357">
        <v>192</v>
      </c>
      <c r="F1379" s="8" t="s">
        <v>709</v>
      </c>
      <c r="G1379" s="46">
        <v>2016</v>
      </c>
      <c r="H1379" s="36" t="s">
        <v>238</v>
      </c>
      <c r="I1379" s="46">
        <v>48</v>
      </c>
      <c r="J1379" s="7">
        <v>200</v>
      </c>
      <c r="K1379" s="5">
        <f t="shared" si="251"/>
        <v>200</v>
      </c>
      <c r="L1379" s="317"/>
      <c r="M1379" s="5">
        <f t="shared" si="252"/>
        <v>0</v>
      </c>
      <c r="N1379" s="133" t="s">
        <v>725</v>
      </c>
    </row>
    <row r="1380" spans="1:15" outlineLevel="1">
      <c r="A1380" s="163">
        <v>31846</v>
      </c>
      <c r="B1380" s="18" t="s">
        <v>974</v>
      </c>
      <c r="C1380" s="45" t="s">
        <v>11</v>
      </c>
      <c r="D1380" s="116" t="s">
        <v>175</v>
      </c>
      <c r="E1380" s="353">
        <v>136</v>
      </c>
      <c r="F1380" s="191" t="s">
        <v>207</v>
      </c>
      <c r="G1380" s="47">
        <v>2013</v>
      </c>
      <c r="H1380" s="47" t="s">
        <v>130</v>
      </c>
      <c r="I1380" s="71">
        <v>40</v>
      </c>
      <c r="J1380" s="7">
        <v>90</v>
      </c>
      <c r="K1380" s="5">
        <f t="shared" si="251"/>
        <v>90</v>
      </c>
      <c r="L1380" s="317"/>
      <c r="M1380" s="5">
        <f t="shared" si="252"/>
        <v>0</v>
      </c>
      <c r="N1380" s="133" t="s">
        <v>12</v>
      </c>
      <c r="O1380" s="203"/>
    </row>
    <row r="1381" spans="1:15" outlineLevel="1">
      <c r="A1381" s="163">
        <v>45572</v>
      </c>
      <c r="B1381" s="82" t="s">
        <v>3479</v>
      </c>
      <c r="C1381" s="45"/>
      <c r="D1381" s="83" t="s">
        <v>131</v>
      </c>
      <c r="E1381" s="353">
        <v>96</v>
      </c>
      <c r="F1381" s="191" t="s">
        <v>241</v>
      </c>
      <c r="G1381" s="47">
        <v>2020</v>
      </c>
      <c r="H1381" s="47" t="s">
        <v>130</v>
      </c>
      <c r="I1381" s="71">
        <v>60</v>
      </c>
      <c r="J1381" s="7">
        <v>52</v>
      </c>
      <c r="K1381" s="5">
        <f t="shared" si="251"/>
        <v>52</v>
      </c>
      <c r="L1381" s="317"/>
      <c r="M1381" s="5">
        <f t="shared" si="252"/>
        <v>0</v>
      </c>
      <c r="N1381" s="133" t="s">
        <v>3480</v>
      </c>
    </row>
    <row r="1382" spans="1:15" outlineLevel="1">
      <c r="A1382" s="163">
        <v>25299</v>
      </c>
      <c r="B1382" s="82" t="s">
        <v>646</v>
      </c>
      <c r="C1382" s="35" t="s">
        <v>276</v>
      </c>
      <c r="D1382" s="83" t="s">
        <v>93</v>
      </c>
      <c r="E1382" s="341">
        <v>176</v>
      </c>
      <c r="F1382" s="83" t="s">
        <v>239</v>
      </c>
      <c r="G1382" s="36">
        <v>2015</v>
      </c>
      <c r="H1382" s="36" t="s">
        <v>130</v>
      </c>
      <c r="I1382" s="67">
        <v>30</v>
      </c>
      <c r="J1382" s="7">
        <v>80</v>
      </c>
      <c r="K1382" s="5">
        <f t="shared" si="251"/>
        <v>80</v>
      </c>
      <c r="L1382" s="316"/>
      <c r="M1382" s="5">
        <f t="shared" si="252"/>
        <v>0</v>
      </c>
      <c r="N1382" s="133"/>
    </row>
    <row r="1383" spans="1:15" outlineLevel="1">
      <c r="A1383" s="163">
        <v>39168</v>
      </c>
      <c r="B1383" s="82" t="s">
        <v>1112</v>
      </c>
      <c r="C1383" s="35" t="s">
        <v>1113</v>
      </c>
      <c r="D1383" s="83" t="s">
        <v>93</v>
      </c>
      <c r="E1383" s="341">
        <v>128</v>
      </c>
      <c r="F1383" s="83" t="s">
        <v>507</v>
      </c>
      <c r="G1383" s="36">
        <v>2017</v>
      </c>
      <c r="H1383" s="36" t="s">
        <v>130</v>
      </c>
      <c r="I1383" s="67">
        <v>50</v>
      </c>
      <c r="J1383" s="7">
        <v>100</v>
      </c>
      <c r="K1383" s="5">
        <f t="shared" si="251"/>
        <v>100</v>
      </c>
      <c r="L1383" s="316"/>
      <c r="M1383" s="5">
        <f t="shared" si="252"/>
        <v>0</v>
      </c>
      <c r="N1383" s="133" t="s">
        <v>1114</v>
      </c>
    </row>
    <row r="1384" spans="1:15" outlineLevel="1">
      <c r="A1384" s="163">
        <v>35481</v>
      </c>
      <c r="B1384" s="82" t="s">
        <v>582</v>
      </c>
      <c r="C1384" s="35" t="s">
        <v>266</v>
      </c>
      <c r="D1384" s="188" t="s">
        <v>93</v>
      </c>
      <c r="E1384" s="341">
        <v>272</v>
      </c>
      <c r="F1384" s="83" t="s">
        <v>248</v>
      </c>
      <c r="G1384" s="36">
        <v>2015</v>
      </c>
      <c r="H1384" s="36" t="s">
        <v>238</v>
      </c>
      <c r="I1384" s="67">
        <v>20</v>
      </c>
      <c r="J1384" s="7">
        <v>195</v>
      </c>
      <c r="K1384" s="5">
        <f t="shared" si="251"/>
        <v>195</v>
      </c>
      <c r="L1384" s="316"/>
      <c r="M1384" s="5">
        <f t="shared" si="252"/>
        <v>0</v>
      </c>
      <c r="N1384" s="133" t="s">
        <v>583</v>
      </c>
    </row>
    <row r="1385" spans="1:15" s="94" customFormat="1" outlineLevel="1">
      <c r="A1385" s="163">
        <v>40404</v>
      </c>
      <c r="B1385" s="82" t="s">
        <v>3473</v>
      </c>
      <c r="C1385" s="35" t="s">
        <v>3474</v>
      </c>
      <c r="D1385" s="188" t="s">
        <v>93</v>
      </c>
      <c r="E1385" s="341">
        <v>320</v>
      </c>
      <c r="F1385" s="8" t="s">
        <v>1</v>
      </c>
      <c r="G1385" s="36">
        <v>2018</v>
      </c>
      <c r="H1385" s="36" t="s">
        <v>3475</v>
      </c>
      <c r="I1385" s="67">
        <v>14</v>
      </c>
      <c r="J1385" s="7">
        <v>275</v>
      </c>
      <c r="K1385" s="5">
        <f t="shared" si="251"/>
        <v>275</v>
      </c>
      <c r="L1385" s="316"/>
      <c r="M1385" s="5">
        <f t="shared" si="252"/>
        <v>0</v>
      </c>
      <c r="N1385" s="133" t="s">
        <v>3476</v>
      </c>
      <c r="O1385" s="3"/>
    </row>
    <row r="1386" spans="1:15" s="94" customFormat="1" outlineLevel="1">
      <c r="A1386" s="163">
        <v>44031</v>
      </c>
      <c r="B1386" s="82" t="s">
        <v>2548</v>
      </c>
      <c r="C1386" s="35"/>
      <c r="D1386" s="188" t="s">
        <v>117</v>
      </c>
      <c r="E1386" s="341">
        <v>192</v>
      </c>
      <c r="F1386" s="83" t="s">
        <v>507</v>
      </c>
      <c r="G1386" s="36">
        <v>2022</v>
      </c>
      <c r="H1386" s="36" t="s">
        <v>238</v>
      </c>
      <c r="I1386" s="67">
        <v>28</v>
      </c>
      <c r="J1386" s="7">
        <v>250</v>
      </c>
      <c r="K1386" s="5">
        <f t="shared" si="251"/>
        <v>250</v>
      </c>
      <c r="L1386" s="316"/>
      <c r="M1386" s="5">
        <f t="shared" si="252"/>
        <v>0</v>
      </c>
      <c r="N1386" s="133" t="s">
        <v>2549</v>
      </c>
    </row>
    <row r="1387" spans="1:15" outlineLevel="1">
      <c r="A1387" s="163">
        <v>40849</v>
      </c>
      <c r="B1387" s="82" t="s">
        <v>1534</v>
      </c>
      <c r="C1387" s="35" t="s">
        <v>1535</v>
      </c>
      <c r="D1387" s="83" t="s">
        <v>93</v>
      </c>
      <c r="E1387" s="341">
        <v>560</v>
      </c>
      <c r="F1387" s="83" t="s">
        <v>248</v>
      </c>
      <c r="G1387" s="36">
        <v>2018</v>
      </c>
      <c r="H1387" s="36" t="s">
        <v>238</v>
      </c>
      <c r="I1387" s="67">
        <v>10</v>
      </c>
      <c r="J1387" s="7">
        <v>370</v>
      </c>
      <c r="K1387" s="5">
        <f t="shared" si="251"/>
        <v>370</v>
      </c>
      <c r="L1387" s="316"/>
      <c r="M1387" s="5">
        <f t="shared" si="252"/>
        <v>0</v>
      </c>
      <c r="N1387" s="133" t="s">
        <v>1536</v>
      </c>
      <c r="O1387" s="94"/>
    </row>
    <row r="1388" spans="1:15" s="97" customFormat="1" outlineLevel="1">
      <c r="A1388" s="163">
        <v>41265</v>
      </c>
      <c r="B1388" s="82" t="s">
        <v>1692</v>
      </c>
      <c r="C1388" s="35" t="s">
        <v>786</v>
      </c>
      <c r="D1388" s="83" t="s">
        <v>175</v>
      </c>
      <c r="E1388" s="341">
        <v>224</v>
      </c>
      <c r="F1388" s="83" t="s">
        <v>279</v>
      </c>
      <c r="G1388" s="36">
        <v>2019</v>
      </c>
      <c r="H1388" s="36" t="s">
        <v>112</v>
      </c>
      <c r="I1388" s="67">
        <v>16</v>
      </c>
      <c r="J1388" s="7">
        <v>229</v>
      </c>
      <c r="K1388" s="5">
        <f t="shared" si="251"/>
        <v>229</v>
      </c>
      <c r="L1388" s="316"/>
      <c r="M1388" s="5">
        <f t="shared" si="252"/>
        <v>0</v>
      </c>
      <c r="N1388" s="133" t="s">
        <v>1693</v>
      </c>
      <c r="O1388" s="101"/>
    </row>
    <row r="1389" spans="1:15" outlineLevel="1">
      <c r="A1389" s="163">
        <v>14068</v>
      </c>
      <c r="B1389" s="84" t="s">
        <v>4024</v>
      </c>
      <c r="C1389" s="43" t="s">
        <v>4026</v>
      </c>
      <c r="D1389" s="148" t="s">
        <v>115</v>
      </c>
      <c r="E1389" s="342">
        <v>288</v>
      </c>
      <c r="F1389" s="148" t="s">
        <v>244</v>
      </c>
      <c r="G1389" s="44">
        <v>2025</v>
      </c>
      <c r="H1389" s="44" t="s">
        <v>130</v>
      </c>
      <c r="I1389" s="70">
        <v>12</v>
      </c>
      <c r="J1389" s="12">
        <v>210</v>
      </c>
      <c r="K1389" s="4">
        <f t="shared" si="251"/>
        <v>210</v>
      </c>
      <c r="L1389" s="313"/>
      <c r="M1389" s="4">
        <f t="shared" si="252"/>
        <v>0</v>
      </c>
      <c r="N1389" s="136" t="s">
        <v>4025</v>
      </c>
      <c r="O1389" s="94"/>
    </row>
    <row r="1390" spans="1:15" outlineLevel="1">
      <c r="A1390" s="163">
        <v>35734</v>
      </c>
      <c r="B1390" s="82" t="s">
        <v>637</v>
      </c>
      <c r="C1390" s="35" t="s">
        <v>638</v>
      </c>
      <c r="D1390" s="83" t="s">
        <v>93</v>
      </c>
      <c r="E1390" s="341">
        <v>304</v>
      </c>
      <c r="F1390" s="8" t="s">
        <v>382</v>
      </c>
      <c r="G1390" s="36">
        <v>2015</v>
      </c>
      <c r="H1390" s="36" t="s">
        <v>238</v>
      </c>
      <c r="I1390" s="67">
        <v>20</v>
      </c>
      <c r="J1390" s="7">
        <v>270</v>
      </c>
      <c r="K1390" s="5">
        <f t="shared" si="251"/>
        <v>270</v>
      </c>
      <c r="L1390" s="317"/>
      <c r="M1390" s="5">
        <f t="shared" si="252"/>
        <v>0</v>
      </c>
      <c r="N1390" s="133" t="s">
        <v>361</v>
      </c>
      <c r="O1390" s="94"/>
    </row>
    <row r="1391" spans="1:15" outlineLevel="1">
      <c r="A1391" s="163">
        <v>38616</v>
      </c>
      <c r="B1391" s="82" t="s">
        <v>994</v>
      </c>
      <c r="C1391" s="35" t="s">
        <v>266</v>
      </c>
      <c r="D1391" s="83" t="s">
        <v>131</v>
      </c>
      <c r="E1391" s="341">
        <v>96</v>
      </c>
      <c r="F1391" s="83" t="s">
        <v>241</v>
      </c>
      <c r="G1391" s="36">
        <v>2017</v>
      </c>
      <c r="H1391" s="36" t="s">
        <v>130</v>
      </c>
      <c r="I1391" s="67">
        <v>50</v>
      </c>
      <c r="J1391" s="7">
        <v>50</v>
      </c>
      <c r="K1391" s="5">
        <f t="shared" ref="K1391:K1418" si="254">ROUND(J1391*(1-$C$11/100),1)</f>
        <v>50</v>
      </c>
      <c r="L1391" s="317"/>
      <c r="M1391" s="5">
        <f t="shared" si="252"/>
        <v>0</v>
      </c>
      <c r="N1391" s="133" t="s">
        <v>963</v>
      </c>
    </row>
    <row r="1392" spans="1:15" outlineLevel="1">
      <c r="A1392" s="163">
        <v>45579</v>
      </c>
      <c r="B1392" s="82" t="s">
        <v>3486</v>
      </c>
      <c r="C1392" s="35" t="s">
        <v>3487</v>
      </c>
      <c r="D1392" s="83" t="s">
        <v>115</v>
      </c>
      <c r="E1392" s="341">
        <v>80</v>
      </c>
      <c r="F1392" s="83" t="s">
        <v>223</v>
      </c>
      <c r="G1392" s="36">
        <v>2022</v>
      </c>
      <c r="H1392" s="36" t="s">
        <v>130</v>
      </c>
      <c r="I1392" s="67">
        <v>50</v>
      </c>
      <c r="J1392" s="7">
        <v>150</v>
      </c>
      <c r="K1392" s="5">
        <f t="shared" ref="K1392" si="255">ROUND(J1392*(1-$C$11/100),1)</f>
        <v>150</v>
      </c>
      <c r="L1392" s="317"/>
      <c r="M1392" s="5">
        <f t="shared" ref="M1392" si="256">SUM(L1392*K1392)</f>
        <v>0</v>
      </c>
      <c r="N1392" s="133" t="s">
        <v>3488</v>
      </c>
    </row>
    <row r="1393" spans="1:14" outlineLevel="1">
      <c r="A1393" s="163">
        <v>39247</v>
      </c>
      <c r="B1393" s="82" t="s">
        <v>1137</v>
      </c>
      <c r="C1393" s="35"/>
      <c r="D1393" s="83" t="s">
        <v>93</v>
      </c>
      <c r="E1393" s="341">
        <v>64</v>
      </c>
      <c r="F1393" s="83" t="s">
        <v>1131</v>
      </c>
      <c r="G1393" s="36">
        <v>2017</v>
      </c>
      <c r="H1393" s="36" t="s">
        <v>130</v>
      </c>
      <c r="I1393" s="67">
        <v>50</v>
      </c>
      <c r="J1393" s="7">
        <v>65</v>
      </c>
      <c r="K1393" s="5">
        <f t="shared" si="254"/>
        <v>65</v>
      </c>
      <c r="L1393" s="317"/>
      <c r="M1393" s="5">
        <f t="shared" si="252"/>
        <v>0</v>
      </c>
      <c r="N1393" s="133" t="s">
        <v>1138</v>
      </c>
    </row>
    <row r="1394" spans="1:14" outlineLevel="1">
      <c r="A1394" s="163">
        <v>40245</v>
      </c>
      <c r="B1394" s="82" t="s">
        <v>1367</v>
      </c>
      <c r="C1394" s="35" t="s">
        <v>1368</v>
      </c>
      <c r="D1394" s="83" t="s">
        <v>93</v>
      </c>
      <c r="E1394" s="341">
        <v>320</v>
      </c>
      <c r="F1394" s="83" t="s">
        <v>306</v>
      </c>
      <c r="G1394" s="36">
        <v>2018</v>
      </c>
      <c r="H1394" s="36" t="s">
        <v>238</v>
      </c>
      <c r="I1394" s="67">
        <v>14</v>
      </c>
      <c r="J1394" s="7">
        <v>235</v>
      </c>
      <c r="K1394" s="5">
        <f t="shared" si="254"/>
        <v>235</v>
      </c>
      <c r="L1394" s="317"/>
      <c r="M1394" s="5">
        <f t="shared" si="252"/>
        <v>0</v>
      </c>
      <c r="N1394" s="133" t="s">
        <v>1369</v>
      </c>
    </row>
    <row r="1395" spans="1:14" outlineLevel="1">
      <c r="A1395" s="163">
        <v>44421</v>
      </c>
      <c r="B1395" s="82" t="s">
        <v>2622</v>
      </c>
      <c r="C1395" s="35"/>
      <c r="D1395" s="83" t="s">
        <v>93</v>
      </c>
      <c r="E1395" s="341">
        <v>96</v>
      </c>
      <c r="F1395" s="83" t="s">
        <v>279</v>
      </c>
      <c r="G1395" s="36">
        <v>2022</v>
      </c>
      <c r="H1395" s="36" t="s">
        <v>130</v>
      </c>
      <c r="I1395" s="67">
        <v>18</v>
      </c>
      <c r="J1395" s="7">
        <v>150</v>
      </c>
      <c r="K1395" s="5">
        <f t="shared" si="254"/>
        <v>150</v>
      </c>
      <c r="L1395" s="317"/>
      <c r="M1395" s="5">
        <f t="shared" si="252"/>
        <v>0</v>
      </c>
      <c r="N1395" s="133" t="s">
        <v>2623</v>
      </c>
    </row>
    <row r="1396" spans="1:14" outlineLevel="1">
      <c r="A1396" s="163">
        <v>36693</v>
      </c>
      <c r="B1396" s="82" t="s">
        <v>721</v>
      </c>
      <c r="C1396" s="35" t="s">
        <v>722</v>
      </c>
      <c r="D1396" s="83" t="s">
        <v>131</v>
      </c>
      <c r="E1396" s="341">
        <v>32</v>
      </c>
      <c r="F1396" s="83" t="s">
        <v>241</v>
      </c>
      <c r="G1396" s="36">
        <v>2016</v>
      </c>
      <c r="H1396" s="36" t="s">
        <v>130</v>
      </c>
      <c r="I1396" s="67">
        <v>200</v>
      </c>
      <c r="J1396" s="7">
        <v>29</v>
      </c>
      <c r="K1396" s="5">
        <f t="shared" si="254"/>
        <v>29</v>
      </c>
      <c r="L1396" s="317"/>
      <c r="M1396" s="5">
        <f t="shared" si="252"/>
        <v>0</v>
      </c>
      <c r="N1396" s="133" t="s">
        <v>723</v>
      </c>
    </row>
    <row r="1397" spans="1:14" s="177" customFormat="1" outlineLevel="1">
      <c r="A1397" s="163">
        <v>35151</v>
      </c>
      <c r="B1397" s="82" t="s">
        <v>533</v>
      </c>
      <c r="C1397" s="35" t="s">
        <v>164</v>
      </c>
      <c r="D1397" s="83" t="s">
        <v>131</v>
      </c>
      <c r="E1397" s="341">
        <v>32</v>
      </c>
      <c r="F1397" s="83" t="s">
        <v>241</v>
      </c>
      <c r="G1397" s="36">
        <v>2015</v>
      </c>
      <c r="H1397" s="36" t="s">
        <v>130</v>
      </c>
      <c r="I1397" s="67">
        <v>100</v>
      </c>
      <c r="J1397" s="7">
        <v>38</v>
      </c>
      <c r="K1397" s="5">
        <f t="shared" si="254"/>
        <v>38</v>
      </c>
      <c r="L1397" s="317"/>
      <c r="M1397" s="5">
        <f t="shared" si="252"/>
        <v>0</v>
      </c>
      <c r="N1397" s="133" t="s">
        <v>534</v>
      </c>
    </row>
    <row r="1398" spans="1:14" s="177" customFormat="1" outlineLevel="1">
      <c r="A1398" s="163">
        <v>34279</v>
      </c>
      <c r="B1398" s="82" t="s">
        <v>1325</v>
      </c>
      <c r="C1398" s="35" t="s">
        <v>1326</v>
      </c>
      <c r="D1398" s="83" t="s">
        <v>45</v>
      </c>
      <c r="E1398" s="341">
        <v>576</v>
      </c>
      <c r="F1398" s="83" t="s">
        <v>1327</v>
      </c>
      <c r="G1398" s="36">
        <v>2017</v>
      </c>
      <c r="H1398" s="36" t="s">
        <v>238</v>
      </c>
      <c r="I1398" s="67">
        <v>8</v>
      </c>
      <c r="J1398" s="7">
        <v>460</v>
      </c>
      <c r="K1398" s="5">
        <f t="shared" si="254"/>
        <v>460</v>
      </c>
      <c r="L1398" s="317"/>
      <c r="M1398" s="5">
        <f t="shared" si="252"/>
        <v>0</v>
      </c>
      <c r="N1398" s="133" t="s">
        <v>1328</v>
      </c>
    </row>
    <row r="1399" spans="1:14" outlineLevel="1">
      <c r="A1399" s="163">
        <v>37356</v>
      </c>
      <c r="B1399" s="82" t="s">
        <v>845</v>
      </c>
      <c r="C1399" s="35" t="s">
        <v>843</v>
      </c>
      <c r="D1399" s="83" t="s">
        <v>131</v>
      </c>
      <c r="E1399" s="341">
        <v>272</v>
      </c>
      <c r="F1399" s="83" t="s">
        <v>473</v>
      </c>
      <c r="G1399" s="36">
        <v>2016</v>
      </c>
      <c r="H1399" s="36" t="s">
        <v>238</v>
      </c>
      <c r="I1399" s="67">
        <v>18</v>
      </c>
      <c r="J1399" s="7">
        <v>180</v>
      </c>
      <c r="K1399" s="5">
        <f t="shared" si="254"/>
        <v>180</v>
      </c>
      <c r="L1399" s="317"/>
      <c r="M1399" s="5">
        <f t="shared" si="252"/>
        <v>0</v>
      </c>
      <c r="N1399" s="133" t="s">
        <v>844</v>
      </c>
    </row>
    <row r="1400" spans="1:14" outlineLevel="1">
      <c r="A1400" s="163">
        <v>42798</v>
      </c>
      <c r="B1400" s="82" t="s">
        <v>2229</v>
      </c>
      <c r="C1400" s="35" t="s">
        <v>1116</v>
      </c>
      <c r="D1400" s="83" t="s">
        <v>117</v>
      </c>
      <c r="E1400" s="341">
        <v>176</v>
      </c>
      <c r="F1400" s="83" t="s">
        <v>241</v>
      </c>
      <c r="G1400" s="36">
        <v>2021</v>
      </c>
      <c r="H1400" s="36" t="s">
        <v>238</v>
      </c>
      <c r="I1400" s="67">
        <v>20</v>
      </c>
      <c r="J1400" s="7">
        <v>225</v>
      </c>
      <c r="K1400" s="5">
        <f t="shared" si="254"/>
        <v>225</v>
      </c>
      <c r="L1400" s="317"/>
      <c r="M1400" s="5">
        <f t="shared" si="252"/>
        <v>0</v>
      </c>
      <c r="N1400" s="133" t="s">
        <v>2230</v>
      </c>
    </row>
    <row r="1401" spans="1:14" outlineLevel="1">
      <c r="A1401" s="163">
        <v>34989</v>
      </c>
      <c r="B1401" s="82" t="s">
        <v>499</v>
      </c>
      <c r="C1401" s="35"/>
      <c r="D1401" s="83" t="s">
        <v>117</v>
      </c>
      <c r="E1401" s="341">
        <v>320</v>
      </c>
      <c r="F1401" s="83" t="s">
        <v>182</v>
      </c>
      <c r="G1401" s="36">
        <v>2015</v>
      </c>
      <c r="H1401" s="36" t="s">
        <v>238</v>
      </c>
      <c r="I1401" s="67">
        <v>20</v>
      </c>
      <c r="J1401" s="7">
        <v>175</v>
      </c>
      <c r="K1401" s="5">
        <f t="shared" si="254"/>
        <v>175</v>
      </c>
      <c r="L1401" s="317"/>
      <c r="M1401" s="5">
        <f t="shared" si="252"/>
        <v>0</v>
      </c>
      <c r="N1401" s="133" t="s">
        <v>500</v>
      </c>
    </row>
    <row r="1402" spans="1:14" outlineLevel="1">
      <c r="A1402" s="163">
        <v>45307</v>
      </c>
      <c r="B1402" s="84" t="s">
        <v>3144</v>
      </c>
      <c r="C1402" s="43" t="s">
        <v>3145</v>
      </c>
      <c r="D1402" s="148" t="s">
        <v>115</v>
      </c>
      <c r="E1402" s="342">
        <v>352</v>
      </c>
      <c r="F1402" s="148" t="s">
        <v>749</v>
      </c>
      <c r="G1402" s="44">
        <v>2024</v>
      </c>
      <c r="H1402" s="44" t="s">
        <v>238</v>
      </c>
      <c r="I1402" s="70">
        <v>10</v>
      </c>
      <c r="J1402" s="12">
        <v>450</v>
      </c>
      <c r="K1402" s="4">
        <f t="shared" si="254"/>
        <v>450</v>
      </c>
      <c r="L1402" s="318"/>
      <c r="M1402" s="4">
        <f t="shared" si="252"/>
        <v>0</v>
      </c>
      <c r="N1402" s="136" t="s">
        <v>3146</v>
      </c>
    </row>
    <row r="1403" spans="1:14" outlineLevel="1">
      <c r="A1403" s="163">
        <v>38703</v>
      </c>
      <c r="B1403" s="87" t="s">
        <v>1018</v>
      </c>
      <c r="C1403" s="39" t="s">
        <v>1016</v>
      </c>
      <c r="D1403" s="116" t="s">
        <v>131</v>
      </c>
      <c r="E1403" s="355">
        <v>448</v>
      </c>
      <c r="F1403" s="116" t="s">
        <v>241</v>
      </c>
      <c r="G1403" s="40">
        <v>2017</v>
      </c>
      <c r="H1403" s="40" t="s">
        <v>238</v>
      </c>
      <c r="I1403" s="69">
        <v>12</v>
      </c>
      <c r="J1403" s="7">
        <v>295</v>
      </c>
      <c r="K1403" s="5">
        <f t="shared" si="254"/>
        <v>295</v>
      </c>
      <c r="L1403" s="317"/>
      <c r="M1403" s="5">
        <f t="shared" ref="M1403:M1420" si="257">SUM(L1403*K1403)</f>
        <v>0</v>
      </c>
      <c r="N1403" s="133" t="s">
        <v>1017</v>
      </c>
    </row>
    <row r="1404" spans="1:14" s="97" customFormat="1" outlineLevel="1">
      <c r="A1404" s="163">
        <v>33497</v>
      </c>
      <c r="B1404" s="82" t="s">
        <v>357</v>
      </c>
      <c r="C1404" s="35" t="s">
        <v>211</v>
      </c>
      <c r="D1404" s="83" t="s">
        <v>93</v>
      </c>
      <c r="E1404" s="341">
        <v>352</v>
      </c>
      <c r="F1404" s="83" t="s">
        <v>358</v>
      </c>
      <c r="G1404" s="36">
        <v>2014</v>
      </c>
      <c r="H1404" s="36" t="s">
        <v>356</v>
      </c>
      <c r="I1404" s="67">
        <v>16</v>
      </c>
      <c r="J1404" s="7">
        <v>190</v>
      </c>
      <c r="K1404" s="5">
        <f t="shared" si="254"/>
        <v>190</v>
      </c>
      <c r="L1404" s="321"/>
      <c r="M1404" s="5">
        <f t="shared" si="257"/>
        <v>0</v>
      </c>
      <c r="N1404" s="133" t="s">
        <v>359</v>
      </c>
    </row>
    <row r="1405" spans="1:14" outlineLevel="1">
      <c r="A1405" s="163">
        <v>45685</v>
      </c>
      <c r="B1405" s="84" t="s">
        <v>3597</v>
      </c>
      <c r="C1405" s="43" t="s">
        <v>2246</v>
      </c>
      <c r="D1405" s="148" t="s">
        <v>115</v>
      </c>
      <c r="E1405" s="342">
        <v>400</v>
      </c>
      <c r="F1405" s="148" t="s">
        <v>3598</v>
      </c>
      <c r="G1405" s="44">
        <v>2024</v>
      </c>
      <c r="H1405" s="44" t="s">
        <v>238</v>
      </c>
      <c r="I1405" s="70">
        <v>14</v>
      </c>
      <c r="J1405" s="12">
        <v>630</v>
      </c>
      <c r="K1405" s="4">
        <f t="shared" si="254"/>
        <v>630</v>
      </c>
      <c r="L1405" s="320"/>
      <c r="M1405" s="5">
        <f t="shared" si="257"/>
        <v>0</v>
      </c>
      <c r="N1405" s="136" t="s">
        <v>3599</v>
      </c>
    </row>
    <row r="1406" spans="1:14" outlineLevel="1">
      <c r="A1406" s="163">
        <v>39113</v>
      </c>
      <c r="B1406" s="82" t="s">
        <v>1088</v>
      </c>
      <c r="C1406" s="35"/>
      <c r="D1406" s="83" t="s">
        <v>115</v>
      </c>
      <c r="E1406" s="341">
        <v>80</v>
      </c>
      <c r="F1406" s="83" t="s">
        <v>179</v>
      </c>
      <c r="G1406" s="36">
        <v>2023</v>
      </c>
      <c r="H1406" s="36" t="s">
        <v>130</v>
      </c>
      <c r="I1406" s="67">
        <v>60</v>
      </c>
      <c r="J1406" s="7">
        <v>50</v>
      </c>
      <c r="K1406" s="5">
        <f t="shared" si="254"/>
        <v>50</v>
      </c>
      <c r="L1406" s="317"/>
      <c r="M1406" s="5">
        <f t="shared" si="257"/>
        <v>0</v>
      </c>
      <c r="N1406" s="133" t="s">
        <v>1089</v>
      </c>
    </row>
    <row r="1407" spans="1:14" outlineLevel="1">
      <c r="A1407" s="163">
        <v>40714</v>
      </c>
      <c r="B1407" s="82" t="s">
        <v>1877</v>
      </c>
      <c r="C1407" s="35" t="s">
        <v>1878</v>
      </c>
      <c r="D1407" s="83" t="s">
        <v>131</v>
      </c>
      <c r="E1407" s="341">
        <v>48</v>
      </c>
      <c r="F1407" s="83" t="s">
        <v>483</v>
      </c>
      <c r="G1407" s="36">
        <v>2023</v>
      </c>
      <c r="H1407" s="36" t="s">
        <v>130</v>
      </c>
      <c r="I1407" s="67">
        <v>30</v>
      </c>
      <c r="J1407" s="7">
        <v>55</v>
      </c>
      <c r="K1407" s="5">
        <f t="shared" si="254"/>
        <v>55</v>
      </c>
      <c r="L1407" s="317"/>
      <c r="M1407" s="5">
        <f t="shared" si="257"/>
        <v>0</v>
      </c>
      <c r="N1407" s="133" t="s">
        <v>1879</v>
      </c>
    </row>
    <row r="1408" spans="1:14" outlineLevel="1">
      <c r="A1408" s="163">
        <v>39107</v>
      </c>
      <c r="B1408" s="82" t="s">
        <v>1867</v>
      </c>
      <c r="C1408" s="35"/>
      <c r="D1408" s="83" t="s">
        <v>131</v>
      </c>
      <c r="E1408" s="341">
        <v>64</v>
      </c>
      <c r="F1408" s="83" t="s">
        <v>213</v>
      </c>
      <c r="G1408" s="36">
        <v>2023</v>
      </c>
      <c r="H1408" s="36" t="s">
        <v>130</v>
      </c>
      <c r="I1408" s="67">
        <v>50</v>
      </c>
      <c r="J1408" s="7">
        <v>55</v>
      </c>
      <c r="K1408" s="5">
        <f t="shared" si="254"/>
        <v>55</v>
      </c>
      <c r="L1408" s="317"/>
      <c r="M1408" s="5">
        <f t="shared" si="257"/>
        <v>0</v>
      </c>
      <c r="N1408" s="133"/>
    </row>
    <row r="1409" spans="1:15" outlineLevel="1">
      <c r="A1409" s="163">
        <v>35513</v>
      </c>
      <c r="B1409" s="82" t="s">
        <v>3592</v>
      </c>
      <c r="C1409" s="35" t="s">
        <v>1182</v>
      </c>
      <c r="D1409" s="83" t="s">
        <v>115</v>
      </c>
      <c r="E1409" s="341">
        <v>448</v>
      </c>
      <c r="F1409" s="83" t="s">
        <v>3593</v>
      </c>
      <c r="G1409" s="36">
        <v>2012</v>
      </c>
      <c r="H1409" s="36" t="s">
        <v>238</v>
      </c>
      <c r="I1409" s="67">
        <v>10</v>
      </c>
      <c r="J1409" s="7">
        <v>550</v>
      </c>
      <c r="K1409" s="5">
        <f t="shared" si="254"/>
        <v>550</v>
      </c>
      <c r="L1409" s="317"/>
      <c r="M1409" s="5">
        <f t="shared" si="257"/>
        <v>0</v>
      </c>
      <c r="N1409" s="133" t="s">
        <v>3594</v>
      </c>
    </row>
    <row r="1410" spans="1:15" outlineLevel="1">
      <c r="A1410" s="163">
        <v>41579</v>
      </c>
      <c r="B1410" s="82" t="s">
        <v>3839</v>
      </c>
      <c r="C1410" s="35" t="s">
        <v>3045</v>
      </c>
      <c r="D1410" s="83" t="s">
        <v>93</v>
      </c>
      <c r="E1410" s="341">
        <v>120</v>
      </c>
      <c r="F1410" s="83" t="s">
        <v>2522</v>
      </c>
      <c r="G1410" s="36">
        <v>2020</v>
      </c>
      <c r="H1410" s="36" t="s">
        <v>112</v>
      </c>
      <c r="I1410" s="67">
        <v>28</v>
      </c>
      <c r="J1410" s="7">
        <v>220</v>
      </c>
      <c r="K1410" s="5">
        <f t="shared" si="254"/>
        <v>220</v>
      </c>
      <c r="L1410" s="317"/>
      <c r="M1410" s="5">
        <f t="shared" si="257"/>
        <v>0</v>
      </c>
      <c r="N1410" s="133" t="s">
        <v>3840</v>
      </c>
    </row>
    <row r="1411" spans="1:15" outlineLevel="1">
      <c r="A1411" s="163">
        <v>41114</v>
      </c>
      <c r="B1411" s="82" t="s">
        <v>1623</v>
      </c>
      <c r="C1411" s="35" t="s">
        <v>1347</v>
      </c>
      <c r="D1411" s="83" t="s">
        <v>115</v>
      </c>
      <c r="E1411" s="341">
        <v>380</v>
      </c>
      <c r="F1411" s="83" t="s">
        <v>75</v>
      </c>
      <c r="G1411" s="36">
        <v>2019</v>
      </c>
      <c r="H1411" s="36" t="s">
        <v>238</v>
      </c>
      <c r="I1411" s="67">
        <v>14</v>
      </c>
      <c r="J1411" s="7">
        <v>270</v>
      </c>
      <c r="K1411" s="5">
        <f t="shared" si="254"/>
        <v>270</v>
      </c>
      <c r="L1411" s="317"/>
      <c r="M1411" s="5">
        <f t="shared" si="257"/>
        <v>0</v>
      </c>
      <c r="N1411" s="133" t="s">
        <v>1624</v>
      </c>
    </row>
    <row r="1412" spans="1:15" s="94" customFormat="1" outlineLevel="1">
      <c r="A1412" s="163">
        <v>35303</v>
      </c>
      <c r="B1412" s="82" t="s">
        <v>555</v>
      </c>
      <c r="C1412" s="35" t="s">
        <v>156</v>
      </c>
      <c r="D1412" s="83" t="s">
        <v>115</v>
      </c>
      <c r="E1412" s="341">
        <v>48</v>
      </c>
      <c r="F1412" s="83" t="s">
        <v>170</v>
      </c>
      <c r="G1412" s="36">
        <v>2014</v>
      </c>
      <c r="H1412" s="36" t="s">
        <v>130</v>
      </c>
      <c r="I1412" s="67">
        <v>100</v>
      </c>
      <c r="J1412" s="7">
        <v>32</v>
      </c>
      <c r="K1412" s="5">
        <f t="shared" si="254"/>
        <v>32</v>
      </c>
      <c r="L1412" s="317"/>
      <c r="M1412" s="5">
        <f t="shared" si="257"/>
        <v>0</v>
      </c>
      <c r="N1412" s="133" t="s">
        <v>556</v>
      </c>
      <c r="O1412" s="3"/>
    </row>
    <row r="1413" spans="1:15" s="94" customFormat="1" outlineLevel="1">
      <c r="A1413" s="163">
        <v>40029</v>
      </c>
      <c r="B1413" s="82" t="s">
        <v>3595</v>
      </c>
      <c r="C1413" s="35" t="s">
        <v>1182</v>
      </c>
      <c r="D1413" s="83" t="s">
        <v>115</v>
      </c>
      <c r="E1413" s="341">
        <v>288</v>
      </c>
      <c r="F1413" s="83" t="s">
        <v>3593</v>
      </c>
      <c r="G1413" s="36">
        <v>2012</v>
      </c>
      <c r="H1413" s="36" t="s">
        <v>238</v>
      </c>
      <c r="I1413" s="67">
        <v>16</v>
      </c>
      <c r="J1413" s="7">
        <v>550</v>
      </c>
      <c r="K1413" s="5">
        <f t="shared" si="254"/>
        <v>550</v>
      </c>
      <c r="L1413" s="317"/>
      <c r="M1413" s="5">
        <f t="shared" si="257"/>
        <v>0</v>
      </c>
      <c r="N1413" s="133" t="s">
        <v>3596</v>
      </c>
    </row>
    <row r="1414" spans="1:15" s="94" customFormat="1" outlineLevel="1">
      <c r="A1414" s="163">
        <v>45176</v>
      </c>
      <c r="B1414" s="82" t="s">
        <v>2994</v>
      </c>
      <c r="C1414" s="35"/>
      <c r="D1414" s="83" t="s">
        <v>131</v>
      </c>
      <c r="E1414" s="341">
        <v>480</v>
      </c>
      <c r="F1414" s="83" t="s">
        <v>2383</v>
      </c>
      <c r="G1414" s="36">
        <v>2023</v>
      </c>
      <c r="H1414" s="36" t="s">
        <v>238</v>
      </c>
      <c r="I1414" s="67">
        <v>10</v>
      </c>
      <c r="J1414" s="7">
        <v>610</v>
      </c>
      <c r="K1414" s="5">
        <f t="shared" si="254"/>
        <v>610</v>
      </c>
      <c r="L1414" s="317"/>
      <c r="M1414" s="5">
        <f t="shared" si="257"/>
        <v>0</v>
      </c>
      <c r="N1414" s="133" t="s">
        <v>2995</v>
      </c>
    </row>
    <row r="1415" spans="1:15" s="94" customFormat="1" outlineLevel="1">
      <c r="A1415" s="163">
        <v>36062</v>
      </c>
      <c r="B1415" s="82" t="s">
        <v>661</v>
      </c>
      <c r="C1415" s="35"/>
      <c r="D1415" s="83" t="s">
        <v>102</v>
      </c>
      <c r="E1415" s="341">
        <v>64</v>
      </c>
      <c r="F1415" s="83" t="s">
        <v>381</v>
      </c>
      <c r="G1415" s="36">
        <v>2015</v>
      </c>
      <c r="H1415" s="36" t="s">
        <v>130</v>
      </c>
      <c r="I1415" s="67">
        <v>40</v>
      </c>
      <c r="J1415" s="7">
        <v>38</v>
      </c>
      <c r="K1415" s="5">
        <f t="shared" si="254"/>
        <v>38</v>
      </c>
      <c r="L1415" s="317"/>
      <c r="M1415" s="5">
        <f t="shared" si="257"/>
        <v>0</v>
      </c>
      <c r="N1415" s="133" t="s">
        <v>662</v>
      </c>
    </row>
    <row r="1416" spans="1:15" s="94" customFormat="1" outlineLevel="1">
      <c r="A1416" s="163">
        <v>41050</v>
      </c>
      <c r="B1416" s="82" t="s">
        <v>1594</v>
      </c>
      <c r="C1416" s="35" t="s">
        <v>165</v>
      </c>
      <c r="D1416" s="83" t="s">
        <v>1595</v>
      </c>
      <c r="E1416" s="341">
        <v>30</v>
      </c>
      <c r="F1416" s="83" t="s">
        <v>825</v>
      </c>
      <c r="G1416" s="36">
        <v>2018</v>
      </c>
      <c r="H1416" s="36" t="s">
        <v>130</v>
      </c>
      <c r="I1416" s="67">
        <v>50</v>
      </c>
      <c r="J1416" s="7">
        <v>80</v>
      </c>
      <c r="K1416" s="5">
        <f t="shared" si="254"/>
        <v>80</v>
      </c>
      <c r="L1416" s="317"/>
      <c r="M1416" s="5">
        <f t="shared" si="257"/>
        <v>0</v>
      </c>
      <c r="N1416" s="133" t="s">
        <v>1596</v>
      </c>
    </row>
    <row r="1417" spans="1:15" s="94" customFormat="1" outlineLevel="1">
      <c r="A1417" s="163">
        <v>35463</v>
      </c>
      <c r="B1417" s="82" t="s">
        <v>2853</v>
      </c>
      <c r="C1417" s="35" t="s">
        <v>235</v>
      </c>
      <c r="D1417" s="83" t="s">
        <v>93</v>
      </c>
      <c r="E1417" s="341">
        <v>160</v>
      </c>
      <c r="F1417" s="83" t="s">
        <v>240</v>
      </c>
      <c r="G1417" s="36">
        <v>2019</v>
      </c>
      <c r="H1417" s="36" t="s">
        <v>130</v>
      </c>
      <c r="I1417" s="67">
        <v>50</v>
      </c>
      <c r="J1417" s="7">
        <v>85</v>
      </c>
      <c r="K1417" s="5">
        <f t="shared" si="254"/>
        <v>85</v>
      </c>
      <c r="L1417" s="317"/>
      <c r="M1417" s="5">
        <f t="shared" si="257"/>
        <v>0</v>
      </c>
      <c r="N1417" s="133" t="s">
        <v>2854</v>
      </c>
    </row>
    <row r="1418" spans="1:15" s="94" customFormat="1" outlineLevel="1">
      <c r="A1418" s="163">
        <v>865</v>
      </c>
      <c r="B1418" s="82" t="s">
        <v>4324</v>
      </c>
      <c r="C1418" s="35" t="s">
        <v>55</v>
      </c>
      <c r="D1418" s="83" t="s">
        <v>115</v>
      </c>
      <c r="E1418" s="341">
        <v>288</v>
      </c>
      <c r="F1418" s="83" t="s">
        <v>244</v>
      </c>
      <c r="G1418" s="36">
        <v>2021</v>
      </c>
      <c r="H1418" s="36" t="s">
        <v>130</v>
      </c>
      <c r="I1418" s="67">
        <v>16</v>
      </c>
      <c r="J1418" s="7">
        <v>360</v>
      </c>
      <c r="K1418" s="5">
        <f t="shared" si="254"/>
        <v>360</v>
      </c>
      <c r="L1418" s="317"/>
      <c r="M1418" s="5">
        <f t="shared" si="257"/>
        <v>0</v>
      </c>
      <c r="N1418" s="133" t="s">
        <v>4325</v>
      </c>
    </row>
    <row r="1419" spans="1:15" s="94" customFormat="1" outlineLevel="1">
      <c r="A1419" s="163">
        <v>46110</v>
      </c>
      <c r="B1419" s="84" t="s">
        <v>3810</v>
      </c>
      <c r="C1419" s="43" t="s">
        <v>1797</v>
      </c>
      <c r="D1419" s="148" t="s">
        <v>93</v>
      </c>
      <c r="E1419" s="342">
        <v>96</v>
      </c>
      <c r="F1419" s="148" t="s">
        <v>3521</v>
      </c>
      <c r="G1419" s="44">
        <v>2025</v>
      </c>
      <c r="H1419" s="44" t="s">
        <v>130</v>
      </c>
      <c r="I1419" s="70">
        <v>40</v>
      </c>
      <c r="J1419" s="12">
        <v>180</v>
      </c>
      <c r="K1419" s="4">
        <f>ROUND(J1419*(1-$C$11/100),1)</f>
        <v>180</v>
      </c>
      <c r="L1419" s="322"/>
      <c r="M1419" s="4">
        <f t="shared" ref="M1419" si="258">SUM(L1419*K1419)</f>
        <v>0</v>
      </c>
      <c r="N1419" s="136" t="s">
        <v>3811</v>
      </c>
    </row>
    <row r="1420" spans="1:15" ht="15.75" outlineLevel="1" thickBot="1">
      <c r="A1420" s="163">
        <v>45920</v>
      </c>
      <c r="B1420" s="84" t="s">
        <v>3810</v>
      </c>
      <c r="C1420" s="43" t="s">
        <v>1797</v>
      </c>
      <c r="D1420" s="148" t="s">
        <v>175</v>
      </c>
      <c r="E1420" s="342">
        <v>80</v>
      </c>
      <c r="F1420" s="148" t="s">
        <v>3521</v>
      </c>
      <c r="G1420" s="44">
        <v>2025</v>
      </c>
      <c r="H1420" s="44" t="s">
        <v>130</v>
      </c>
      <c r="I1420" s="70">
        <v>40</v>
      </c>
      <c r="J1420" s="12">
        <v>190</v>
      </c>
      <c r="K1420" s="4">
        <f>ROUND(J1420*(1-$C$11/100),1)</f>
        <v>190</v>
      </c>
      <c r="L1420" s="322"/>
      <c r="M1420" s="4">
        <f t="shared" si="257"/>
        <v>0</v>
      </c>
      <c r="N1420" s="136" t="s">
        <v>3811</v>
      </c>
    </row>
    <row r="1421" spans="1:15" ht="16.5" outlineLevel="1" thickBot="1">
      <c r="A1421" s="163"/>
      <c r="B1421" s="114" t="s">
        <v>68</v>
      </c>
      <c r="C1421" s="101"/>
      <c r="D1421" s="101"/>
      <c r="E1421" s="336"/>
      <c r="F1421" s="148"/>
      <c r="G1421" s="44"/>
      <c r="H1421" s="224"/>
      <c r="I1421" s="70"/>
      <c r="J1421" s="12"/>
      <c r="K1421" s="4"/>
      <c r="L1421" s="318"/>
      <c r="M1421" s="5"/>
      <c r="N1421" s="101"/>
    </row>
    <row r="1422" spans="1:15" outlineLevel="1">
      <c r="A1422" s="163">
        <v>25250</v>
      </c>
      <c r="B1422" s="8" t="s">
        <v>1821</v>
      </c>
      <c r="C1422" s="14" t="s">
        <v>1774</v>
      </c>
      <c r="D1422" s="83" t="s">
        <v>115</v>
      </c>
      <c r="E1422" s="357">
        <v>240</v>
      </c>
      <c r="F1422" s="116" t="s">
        <v>1813</v>
      </c>
      <c r="G1422" s="46">
        <v>2019</v>
      </c>
      <c r="H1422" s="46" t="s">
        <v>130</v>
      </c>
      <c r="I1422" s="67">
        <v>20</v>
      </c>
      <c r="J1422" s="7">
        <v>180</v>
      </c>
      <c r="K1422" s="5">
        <f t="shared" ref="K1422:K1425" si="259">ROUND(J1422*(1-$C$11/100),1)</f>
        <v>180</v>
      </c>
      <c r="L1422" s="317"/>
      <c r="M1422" s="5">
        <f t="shared" ref="M1422:M1425" si="260">SUM(L1422*K1422)</f>
        <v>0</v>
      </c>
      <c r="N1422" s="133" t="s">
        <v>1822</v>
      </c>
      <c r="O1422" s="97"/>
    </row>
    <row r="1423" spans="1:15" outlineLevel="1">
      <c r="A1423" s="163">
        <v>43871</v>
      </c>
      <c r="B1423" s="8" t="s">
        <v>2476</v>
      </c>
      <c r="C1423" s="14" t="s">
        <v>2477</v>
      </c>
      <c r="D1423" s="83" t="s">
        <v>115</v>
      </c>
      <c r="E1423" s="357">
        <v>384</v>
      </c>
      <c r="F1423" s="116" t="s">
        <v>796</v>
      </c>
      <c r="G1423" s="46">
        <v>2020</v>
      </c>
      <c r="H1423" s="46" t="s">
        <v>238</v>
      </c>
      <c r="I1423" s="67">
        <v>10</v>
      </c>
      <c r="J1423" s="7">
        <v>350</v>
      </c>
      <c r="K1423" s="5">
        <f t="shared" si="259"/>
        <v>350</v>
      </c>
      <c r="L1423" s="317"/>
      <c r="M1423" s="5">
        <f t="shared" si="260"/>
        <v>0</v>
      </c>
      <c r="N1423" s="133" t="s">
        <v>2478</v>
      </c>
    </row>
    <row r="1424" spans="1:15" outlineLevel="1">
      <c r="A1424" s="163">
        <v>37607</v>
      </c>
      <c r="B1424" s="8" t="s">
        <v>2255</v>
      </c>
      <c r="C1424" s="14" t="s">
        <v>764</v>
      </c>
      <c r="D1424" s="83" t="s">
        <v>131</v>
      </c>
      <c r="E1424" s="357">
        <v>64</v>
      </c>
      <c r="F1424" s="116" t="s">
        <v>2741</v>
      </c>
      <c r="G1424" s="46">
        <v>2025</v>
      </c>
      <c r="H1424" s="46" t="s">
        <v>130</v>
      </c>
      <c r="I1424" s="67">
        <v>50</v>
      </c>
      <c r="J1424" s="7">
        <v>70</v>
      </c>
      <c r="K1424" s="5">
        <f t="shared" si="259"/>
        <v>70</v>
      </c>
      <c r="L1424" s="317"/>
      <c r="M1424" s="5">
        <f t="shared" si="260"/>
        <v>0</v>
      </c>
      <c r="N1424" s="133" t="s">
        <v>4514</v>
      </c>
    </row>
    <row r="1425" spans="1:15" ht="15.75" outlineLevel="1" thickBot="1">
      <c r="A1425" s="163">
        <v>36945</v>
      </c>
      <c r="B1425" s="8" t="s">
        <v>2255</v>
      </c>
      <c r="C1425" s="14" t="s">
        <v>764</v>
      </c>
      <c r="D1425" s="83" t="s">
        <v>93</v>
      </c>
      <c r="E1425" s="357">
        <v>80</v>
      </c>
      <c r="F1425" s="116" t="s">
        <v>207</v>
      </c>
      <c r="G1425" s="46">
        <v>2016</v>
      </c>
      <c r="H1425" s="46" t="s">
        <v>130</v>
      </c>
      <c r="I1425" s="67">
        <v>50</v>
      </c>
      <c r="J1425" s="7">
        <v>75</v>
      </c>
      <c r="K1425" s="5">
        <f t="shared" si="259"/>
        <v>75</v>
      </c>
      <c r="L1425" s="317"/>
      <c r="M1425" s="5">
        <f t="shared" si="260"/>
        <v>0</v>
      </c>
      <c r="N1425" s="133" t="s">
        <v>2288</v>
      </c>
    </row>
    <row r="1426" spans="1:15" s="97" customFormat="1" ht="16.5" outlineLevel="1" thickBot="1">
      <c r="A1426" s="163"/>
      <c r="B1426" s="114" t="s">
        <v>261</v>
      </c>
      <c r="C1426" s="43"/>
      <c r="D1426" s="148"/>
      <c r="E1426" s="342"/>
      <c r="F1426" s="148"/>
      <c r="G1426" s="44"/>
      <c r="H1426" s="44"/>
      <c r="I1426" s="70"/>
      <c r="J1426" s="12"/>
      <c r="K1426" s="4"/>
      <c r="L1426" s="318"/>
      <c r="M1426" s="5"/>
      <c r="N1426" s="136"/>
    </row>
    <row r="1427" spans="1:15" outlineLevel="1">
      <c r="A1427" s="163">
        <v>46338</v>
      </c>
      <c r="B1427" s="84" t="s">
        <v>4336</v>
      </c>
      <c r="C1427" s="43"/>
      <c r="D1427" s="148" t="s">
        <v>175</v>
      </c>
      <c r="E1427" s="342">
        <v>56</v>
      </c>
      <c r="F1427" s="148" t="s">
        <v>1401</v>
      </c>
      <c r="G1427" s="44">
        <v>2025</v>
      </c>
      <c r="H1427" s="44" t="s">
        <v>130</v>
      </c>
      <c r="I1427" s="44">
        <v>20</v>
      </c>
      <c r="J1427" s="12">
        <v>280</v>
      </c>
      <c r="K1427" s="4">
        <f t="shared" ref="K1427" si="261">ROUND(J1427*(1-$C$11/100),1)</f>
        <v>280</v>
      </c>
      <c r="L1427" s="315"/>
      <c r="M1427" s="4">
        <f t="shared" ref="M1427" si="262">SUM(L1427*K1427)</f>
        <v>0</v>
      </c>
      <c r="N1427" s="136" t="s">
        <v>4337</v>
      </c>
    </row>
    <row r="1428" spans="1:15" outlineLevel="1">
      <c r="A1428" s="163">
        <v>22529</v>
      </c>
      <c r="B1428" s="82" t="s">
        <v>513</v>
      </c>
      <c r="C1428" s="35" t="s">
        <v>514</v>
      </c>
      <c r="D1428" s="83" t="s">
        <v>115</v>
      </c>
      <c r="E1428" s="341">
        <v>416</v>
      </c>
      <c r="F1428" s="83" t="s">
        <v>54</v>
      </c>
      <c r="G1428" s="36">
        <v>2020</v>
      </c>
      <c r="H1428" s="36" t="s">
        <v>238</v>
      </c>
      <c r="I1428" s="36">
        <v>12</v>
      </c>
      <c r="J1428" s="7">
        <v>420</v>
      </c>
      <c r="K1428" s="5">
        <f t="shared" ref="K1428:K1436" si="263">ROUND(J1428*(1-$C$11/100),1)</f>
        <v>420</v>
      </c>
      <c r="L1428" s="314"/>
      <c r="M1428" s="5">
        <f t="shared" ref="M1428:M1436" si="264">SUM(L1428*K1428)</f>
        <v>0</v>
      </c>
      <c r="N1428" s="133" t="s">
        <v>515</v>
      </c>
    </row>
    <row r="1429" spans="1:15" outlineLevel="1">
      <c r="A1429" s="163">
        <v>42222</v>
      </c>
      <c r="B1429" s="82" t="s">
        <v>2075</v>
      </c>
      <c r="C1429" s="35" t="s">
        <v>2076</v>
      </c>
      <c r="D1429" s="83" t="s">
        <v>115</v>
      </c>
      <c r="E1429" s="341">
        <v>224</v>
      </c>
      <c r="F1429" s="83" t="s">
        <v>1726</v>
      </c>
      <c r="G1429" s="36">
        <v>2020</v>
      </c>
      <c r="H1429" s="36" t="s">
        <v>112</v>
      </c>
      <c r="I1429" s="36">
        <v>18</v>
      </c>
      <c r="J1429" s="7">
        <v>300</v>
      </c>
      <c r="K1429" s="5">
        <f t="shared" si="263"/>
        <v>300</v>
      </c>
      <c r="L1429" s="314"/>
      <c r="M1429" s="5">
        <f t="shared" si="264"/>
        <v>0</v>
      </c>
      <c r="N1429" s="133" t="s">
        <v>2077</v>
      </c>
    </row>
    <row r="1430" spans="1:15" outlineLevel="1">
      <c r="A1430" s="163">
        <v>35190</v>
      </c>
      <c r="B1430" s="82" t="s">
        <v>539</v>
      </c>
      <c r="C1430" s="35" t="s">
        <v>581</v>
      </c>
      <c r="D1430" s="83" t="s">
        <v>115</v>
      </c>
      <c r="E1430" s="341">
        <v>144</v>
      </c>
      <c r="F1430" s="83" t="s">
        <v>540</v>
      </c>
      <c r="G1430" s="36">
        <v>2015</v>
      </c>
      <c r="H1430" s="36" t="s">
        <v>69</v>
      </c>
      <c r="I1430" s="36">
        <v>12</v>
      </c>
      <c r="J1430" s="7">
        <v>195</v>
      </c>
      <c r="K1430" s="5">
        <f t="shared" si="263"/>
        <v>195</v>
      </c>
      <c r="L1430" s="314"/>
      <c r="M1430" s="5">
        <f t="shared" si="264"/>
        <v>0</v>
      </c>
      <c r="N1430" s="133" t="s">
        <v>541</v>
      </c>
    </row>
    <row r="1431" spans="1:15" outlineLevel="1">
      <c r="A1431" s="163">
        <v>42500</v>
      </c>
      <c r="B1431" s="82" t="s">
        <v>2158</v>
      </c>
      <c r="C1431" s="35" t="s">
        <v>2159</v>
      </c>
      <c r="D1431" s="83" t="s">
        <v>45</v>
      </c>
      <c r="E1431" s="341">
        <v>208</v>
      </c>
      <c r="F1431" s="83" t="s">
        <v>1548</v>
      </c>
      <c r="G1431" s="36">
        <v>2020</v>
      </c>
      <c r="H1431" s="36" t="s">
        <v>112</v>
      </c>
      <c r="I1431" s="36">
        <v>22</v>
      </c>
      <c r="J1431" s="7">
        <v>270</v>
      </c>
      <c r="K1431" s="5">
        <f t="shared" si="263"/>
        <v>270</v>
      </c>
      <c r="L1431" s="314"/>
      <c r="M1431" s="5">
        <f t="shared" si="264"/>
        <v>0</v>
      </c>
      <c r="N1431" s="133" t="s">
        <v>2160</v>
      </c>
    </row>
    <row r="1432" spans="1:15" outlineLevel="1">
      <c r="A1432" s="163">
        <v>43063</v>
      </c>
      <c r="B1432" s="82" t="s">
        <v>3742</v>
      </c>
      <c r="C1432" s="35" t="s">
        <v>3743</v>
      </c>
      <c r="D1432" s="83" t="s">
        <v>174</v>
      </c>
      <c r="E1432" s="341">
        <v>800</v>
      </c>
      <c r="F1432" s="83" t="s">
        <v>2443</v>
      </c>
      <c r="G1432" s="36">
        <v>2023</v>
      </c>
      <c r="H1432" s="36" t="s">
        <v>238</v>
      </c>
      <c r="I1432" s="36">
        <v>4</v>
      </c>
      <c r="J1432" s="7">
        <v>2200</v>
      </c>
      <c r="K1432" s="5">
        <f t="shared" si="263"/>
        <v>2200</v>
      </c>
      <c r="L1432" s="314"/>
      <c r="M1432" s="5">
        <f t="shared" si="264"/>
        <v>0</v>
      </c>
      <c r="N1432" s="133" t="s">
        <v>3744</v>
      </c>
    </row>
    <row r="1433" spans="1:15" outlineLevel="1">
      <c r="A1433" s="163">
        <v>38632</v>
      </c>
      <c r="B1433" s="82" t="s">
        <v>1000</v>
      </c>
      <c r="C1433" s="35"/>
      <c r="D1433" s="83" t="s">
        <v>115</v>
      </c>
      <c r="E1433" s="341">
        <v>32</v>
      </c>
      <c r="F1433" s="83" t="s">
        <v>507</v>
      </c>
      <c r="G1433" s="36">
        <v>2017</v>
      </c>
      <c r="H1433" s="36" t="s">
        <v>130</v>
      </c>
      <c r="I1433" s="36">
        <v>60</v>
      </c>
      <c r="J1433" s="7">
        <v>80</v>
      </c>
      <c r="K1433" s="5">
        <f t="shared" si="263"/>
        <v>80</v>
      </c>
      <c r="L1433" s="314"/>
      <c r="M1433" s="5">
        <f t="shared" si="264"/>
        <v>0</v>
      </c>
      <c r="N1433" s="133" t="s">
        <v>1001</v>
      </c>
    </row>
    <row r="1434" spans="1:15" outlineLevel="1">
      <c r="A1434" s="163">
        <v>42426</v>
      </c>
      <c r="B1434" s="82" t="s">
        <v>2138</v>
      </c>
      <c r="C1434" s="35"/>
      <c r="D1434" s="83" t="s">
        <v>115</v>
      </c>
      <c r="E1434" s="341"/>
      <c r="F1434" s="83" t="s">
        <v>1795</v>
      </c>
      <c r="G1434" s="36">
        <v>2013</v>
      </c>
      <c r="H1434" s="36" t="s">
        <v>130</v>
      </c>
      <c r="I1434" s="36">
        <v>20</v>
      </c>
      <c r="J1434" s="7">
        <v>270</v>
      </c>
      <c r="K1434" s="5">
        <f t="shared" si="263"/>
        <v>270</v>
      </c>
      <c r="L1434" s="314"/>
      <c r="M1434" s="5">
        <f t="shared" si="264"/>
        <v>0</v>
      </c>
      <c r="N1434" s="133" t="s">
        <v>2139</v>
      </c>
    </row>
    <row r="1435" spans="1:15" outlineLevel="1">
      <c r="A1435" s="163">
        <v>40666</v>
      </c>
      <c r="B1435" s="82" t="s">
        <v>1487</v>
      </c>
      <c r="C1435" s="35" t="s">
        <v>1488</v>
      </c>
      <c r="D1435" s="83" t="s">
        <v>115</v>
      </c>
      <c r="E1435" s="341">
        <v>32</v>
      </c>
      <c r="F1435" s="83" t="s">
        <v>507</v>
      </c>
      <c r="G1435" s="36">
        <v>2018</v>
      </c>
      <c r="H1435" s="36" t="s">
        <v>130</v>
      </c>
      <c r="I1435" s="36">
        <v>35</v>
      </c>
      <c r="J1435" s="7">
        <v>80</v>
      </c>
      <c r="K1435" s="5">
        <f t="shared" si="263"/>
        <v>80</v>
      </c>
      <c r="L1435" s="314"/>
      <c r="M1435" s="5">
        <f t="shared" si="264"/>
        <v>0</v>
      </c>
      <c r="N1435" s="133" t="s">
        <v>1489</v>
      </c>
    </row>
    <row r="1436" spans="1:15" s="94" customFormat="1" ht="15.75" outlineLevel="1" thickBot="1">
      <c r="A1436" s="163">
        <v>41051</v>
      </c>
      <c r="B1436" s="82" t="s">
        <v>1597</v>
      </c>
      <c r="C1436" s="35" t="s">
        <v>1599</v>
      </c>
      <c r="D1436" s="83" t="s">
        <v>115</v>
      </c>
      <c r="E1436" s="341">
        <v>32</v>
      </c>
      <c r="F1436" s="83" t="s">
        <v>1598</v>
      </c>
      <c r="G1436" s="36">
        <v>2019</v>
      </c>
      <c r="H1436" s="36" t="s">
        <v>130</v>
      </c>
      <c r="I1436" s="36">
        <v>60</v>
      </c>
      <c r="J1436" s="7">
        <v>90</v>
      </c>
      <c r="K1436" s="5">
        <f t="shared" si="263"/>
        <v>90</v>
      </c>
      <c r="L1436" s="314"/>
      <c r="M1436" s="5">
        <f t="shared" si="264"/>
        <v>0</v>
      </c>
      <c r="N1436" s="133" t="s">
        <v>1600</v>
      </c>
      <c r="O1436" s="3"/>
    </row>
    <row r="1437" spans="1:15" ht="16.5" outlineLevel="1" thickBot="1">
      <c r="A1437" s="163"/>
      <c r="B1437" s="114" t="s">
        <v>196</v>
      </c>
      <c r="C1437" s="43"/>
      <c r="D1437" s="148"/>
      <c r="E1437" s="342"/>
      <c r="F1437" s="148"/>
      <c r="G1437" s="44"/>
      <c r="H1437" s="44"/>
      <c r="I1437" s="44"/>
      <c r="J1437" s="12"/>
      <c r="K1437" s="4"/>
      <c r="L1437" s="318"/>
      <c r="M1437" s="5"/>
      <c r="N1437" s="136"/>
      <c r="O1437" s="94"/>
    </row>
    <row r="1438" spans="1:15" s="97" customFormat="1" outlineLevel="1">
      <c r="A1438" s="163">
        <v>32938</v>
      </c>
      <c r="B1438" s="82" t="s">
        <v>1817</v>
      </c>
      <c r="C1438" s="35" t="s">
        <v>1774</v>
      </c>
      <c r="D1438" s="83" t="s">
        <v>115</v>
      </c>
      <c r="E1438" s="341">
        <v>320</v>
      </c>
      <c r="F1438" s="83" t="s">
        <v>1813</v>
      </c>
      <c r="G1438" s="36">
        <v>2019</v>
      </c>
      <c r="H1438" s="36" t="s">
        <v>130</v>
      </c>
      <c r="I1438" s="36">
        <v>16</v>
      </c>
      <c r="J1438" s="7">
        <v>210</v>
      </c>
      <c r="K1438" s="5">
        <f t="shared" ref="K1438:K1444" si="265">ROUND(J1438*(1-$C$11/100),1)</f>
        <v>210</v>
      </c>
      <c r="L1438" s="317"/>
      <c r="M1438" s="5">
        <f t="shared" ref="M1438:M1444" si="266">SUM(L1438*K1438)</f>
        <v>0</v>
      </c>
      <c r="N1438" s="133" t="s">
        <v>1818</v>
      </c>
      <c r="O1438" s="3"/>
    </row>
    <row r="1439" spans="1:15" outlineLevel="1">
      <c r="A1439" s="163">
        <v>38705</v>
      </c>
      <c r="B1439" s="82" t="s">
        <v>1019</v>
      </c>
      <c r="C1439" s="35" t="s">
        <v>57</v>
      </c>
      <c r="D1439" s="83" t="s">
        <v>115</v>
      </c>
      <c r="E1439" s="341">
        <v>160</v>
      </c>
      <c r="F1439" s="8" t="s">
        <v>44</v>
      </c>
      <c r="G1439" s="36">
        <v>2017</v>
      </c>
      <c r="H1439" s="36" t="s">
        <v>238</v>
      </c>
      <c r="I1439" s="67">
        <v>24</v>
      </c>
      <c r="J1439" s="7">
        <v>140</v>
      </c>
      <c r="K1439" s="5">
        <f t="shared" si="265"/>
        <v>140</v>
      </c>
      <c r="L1439" s="316"/>
      <c r="M1439" s="5">
        <f t="shared" si="266"/>
        <v>0</v>
      </c>
      <c r="N1439" s="133" t="s">
        <v>1020</v>
      </c>
      <c r="O1439" s="97"/>
    </row>
    <row r="1440" spans="1:15" outlineLevel="1">
      <c r="A1440" s="163">
        <v>42055</v>
      </c>
      <c r="B1440" s="82" t="s">
        <v>2049</v>
      </c>
      <c r="C1440" s="35" t="s">
        <v>57</v>
      </c>
      <c r="D1440" s="83" t="s">
        <v>93</v>
      </c>
      <c r="E1440" s="341">
        <v>192</v>
      </c>
      <c r="F1440" s="8" t="s">
        <v>2050</v>
      </c>
      <c r="G1440" s="36">
        <v>2020</v>
      </c>
      <c r="H1440" s="36" t="s">
        <v>238</v>
      </c>
      <c r="I1440" s="67">
        <v>20</v>
      </c>
      <c r="J1440" s="7">
        <v>200</v>
      </c>
      <c r="K1440" s="5">
        <f t="shared" si="265"/>
        <v>200</v>
      </c>
      <c r="L1440" s="316"/>
      <c r="M1440" s="5">
        <f t="shared" si="266"/>
        <v>0</v>
      </c>
      <c r="N1440" s="133" t="s">
        <v>2051</v>
      </c>
    </row>
    <row r="1441" spans="1:15" s="101" customFormat="1">
      <c r="A1441" s="163">
        <v>42496</v>
      </c>
      <c r="B1441" s="82" t="s">
        <v>2151</v>
      </c>
      <c r="C1441" s="35" t="s">
        <v>2152</v>
      </c>
      <c r="D1441" s="83" t="s">
        <v>115</v>
      </c>
      <c r="E1441" s="341">
        <v>448</v>
      </c>
      <c r="F1441" s="8" t="s">
        <v>2150</v>
      </c>
      <c r="G1441" s="36">
        <v>2020</v>
      </c>
      <c r="H1441" s="36" t="s">
        <v>238</v>
      </c>
      <c r="I1441" s="67">
        <v>12</v>
      </c>
      <c r="J1441" s="7">
        <v>360</v>
      </c>
      <c r="K1441" s="5">
        <f t="shared" si="265"/>
        <v>360</v>
      </c>
      <c r="L1441" s="316"/>
      <c r="M1441" s="5">
        <f t="shared" si="266"/>
        <v>0</v>
      </c>
      <c r="N1441" s="133" t="s">
        <v>2153</v>
      </c>
      <c r="O1441" s="3"/>
    </row>
    <row r="1442" spans="1:15" outlineLevel="1">
      <c r="A1442" s="163">
        <v>41288</v>
      </c>
      <c r="B1442" s="82" t="s">
        <v>1702</v>
      </c>
      <c r="C1442" s="35" t="s">
        <v>1704</v>
      </c>
      <c r="D1442" s="83" t="s">
        <v>93</v>
      </c>
      <c r="E1442" s="341">
        <v>208</v>
      </c>
      <c r="F1442" s="8" t="s">
        <v>473</v>
      </c>
      <c r="G1442" s="36">
        <v>2019</v>
      </c>
      <c r="H1442" s="36" t="s">
        <v>130</v>
      </c>
      <c r="I1442" s="36">
        <v>32</v>
      </c>
      <c r="J1442" s="7">
        <v>80</v>
      </c>
      <c r="K1442" s="5">
        <f t="shared" si="265"/>
        <v>80</v>
      </c>
      <c r="L1442" s="323"/>
      <c r="M1442" s="5">
        <f t="shared" si="266"/>
        <v>0</v>
      </c>
      <c r="N1442" s="143" t="s">
        <v>1703</v>
      </c>
      <c r="O1442" s="101"/>
    </row>
    <row r="1443" spans="1:15" outlineLevel="1">
      <c r="A1443" s="163">
        <v>44133</v>
      </c>
      <c r="B1443" s="82" t="s">
        <v>1899</v>
      </c>
      <c r="C1443" s="35" t="s">
        <v>1900</v>
      </c>
      <c r="D1443" s="83" t="s">
        <v>131</v>
      </c>
      <c r="E1443" s="341">
        <v>448</v>
      </c>
      <c r="F1443" s="83" t="s">
        <v>1222</v>
      </c>
      <c r="G1443" s="36">
        <v>2022</v>
      </c>
      <c r="H1443" s="36" t="s">
        <v>130</v>
      </c>
      <c r="I1443" s="36">
        <v>18</v>
      </c>
      <c r="J1443" s="7">
        <v>400</v>
      </c>
      <c r="K1443" s="5">
        <f t="shared" si="265"/>
        <v>400</v>
      </c>
      <c r="L1443" s="316"/>
      <c r="M1443" s="5">
        <f t="shared" si="266"/>
        <v>0</v>
      </c>
      <c r="N1443" s="133" t="s">
        <v>2587</v>
      </c>
    </row>
    <row r="1444" spans="1:15" ht="15.75" outlineLevel="1" thickBot="1">
      <c r="A1444" s="163">
        <v>34443</v>
      </c>
      <c r="B1444" s="82" t="s">
        <v>1899</v>
      </c>
      <c r="C1444" s="35" t="s">
        <v>1900</v>
      </c>
      <c r="D1444" s="83" t="s">
        <v>131</v>
      </c>
      <c r="E1444" s="341">
        <v>448</v>
      </c>
      <c r="F1444" s="83" t="s">
        <v>580</v>
      </c>
      <c r="G1444" s="36">
        <v>2019</v>
      </c>
      <c r="H1444" s="36" t="s">
        <v>238</v>
      </c>
      <c r="I1444" s="36">
        <v>14</v>
      </c>
      <c r="J1444" s="7">
        <v>360</v>
      </c>
      <c r="K1444" s="5">
        <f t="shared" si="265"/>
        <v>360</v>
      </c>
      <c r="L1444" s="316"/>
      <c r="M1444" s="5">
        <f t="shared" si="266"/>
        <v>0</v>
      </c>
      <c r="N1444" s="133" t="s">
        <v>1901</v>
      </c>
    </row>
    <row r="1445" spans="1:15" ht="16.5" outlineLevel="1" thickBot="1">
      <c r="A1445" s="163"/>
      <c r="B1445" s="114" t="s">
        <v>144</v>
      </c>
      <c r="C1445" s="43"/>
      <c r="D1445" s="148"/>
      <c r="E1445" s="342"/>
      <c r="F1445" s="148"/>
      <c r="G1445" s="44"/>
      <c r="H1445" s="44"/>
      <c r="I1445" s="70"/>
      <c r="J1445" s="12"/>
      <c r="K1445" s="4"/>
      <c r="L1445" s="322"/>
      <c r="M1445" s="5"/>
      <c r="N1445" s="131"/>
    </row>
    <row r="1446" spans="1:15" outlineLevel="1">
      <c r="A1446" s="163">
        <v>44420</v>
      </c>
      <c r="B1446" s="82" t="s">
        <v>2618</v>
      </c>
      <c r="C1446" s="35" t="s">
        <v>17</v>
      </c>
      <c r="D1446" s="83" t="s">
        <v>175</v>
      </c>
      <c r="E1446" s="341">
        <v>80</v>
      </c>
      <c r="F1446" s="83" t="s">
        <v>507</v>
      </c>
      <c r="G1446" s="36">
        <v>2022</v>
      </c>
      <c r="H1446" s="36" t="s">
        <v>130</v>
      </c>
      <c r="I1446" s="67">
        <v>50</v>
      </c>
      <c r="J1446" s="7">
        <v>160</v>
      </c>
      <c r="K1446" s="5">
        <f>ROUND(J1446*(1-$C$11/100),1)</f>
        <v>160</v>
      </c>
      <c r="L1446" s="323"/>
      <c r="M1446" s="5">
        <f t="shared" ref="M1446:M1455" si="267">SUM(L1446*K1446)</f>
        <v>0</v>
      </c>
      <c r="N1446" s="132" t="s">
        <v>2619</v>
      </c>
    </row>
    <row r="1447" spans="1:15" outlineLevel="1">
      <c r="A1447" s="163">
        <v>39930</v>
      </c>
      <c r="B1447" s="82" t="s">
        <v>1235</v>
      </c>
      <c r="C1447" s="35" t="s">
        <v>574</v>
      </c>
      <c r="D1447" s="83" t="s">
        <v>115</v>
      </c>
      <c r="E1447" s="341">
        <v>128</v>
      </c>
      <c r="F1447" s="83" t="s">
        <v>125</v>
      </c>
      <c r="G1447" s="36">
        <v>2018</v>
      </c>
      <c r="H1447" s="36" t="s">
        <v>130</v>
      </c>
      <c r="I1447" s="67">
        <v>24</v>
      </c>
      <c r="J1447" s="7">
        <v>110</v>
      </c>
      <c r="K1447" s="5">
        <f t="shared" ref="K1447:K1455" si="268">ROUND(J1447*(1-$C$11/100),1)</f>
        <v>110</v>
      </c>
      <c r="L1447" s="323"/>
      <c r="M1447" s="5">
        <f t="shared" si="267"/>
        <v>0</v>
      </c>
      <c r="N1447" s="132" t="s">
        <v>2053</v>
      </c>
    </row>
    <row r="1448" spans="1:15" s="97" customFormat="1" outlineLevel="1">
      <c r="A1448" s="163">
        <v>42001</v>
      </c>
      <c r="B1448" s="82" t="s">
        <v>2002</v>
      </c>
      <c r="C1448" s="35" t="s">
        <v>1116</v>
      </c>
      <c r="D1448" s="83" t="s">
        <v>131</v>
      </c>
      <c r="E1448" s="341">
        <v>96</v>
      </c>
      <c r="F1448" s="83" t="s">
        <v>248</v>
      </c>
      <c r="G1448" s="36">
        <v>2025</v>
      </c>
      <c r="H1448" s="36" t="s">
        <v>130</v>
      </c>
      <c r="I1448" s="67">
        <v>50</v>
      </c>
      <c r="J1448" s="7">
        <v>90</v>
      </c>
      <c r="K1448" s="5">
        <f t="shared" si="268"/>
        <v>90</v>
      </c>
      <c r="L1448" s="317"/>
      <c r="M1448" s="5">
        <f t="shared" si="267"/>
        <v>0</v>
      </c>
      <c r="N1448" s="132" t="s">
        <v>4596</v>
      </c>
    </row>
    <row r="1449" spans="1:15" s="97" customFormat="1" outlineLevel="1">
      <c r="A1449" s="163">
        <v>46521</v>
      </c>
      <c r="B1449" s="84" t="s">
        <v>4378</v>
      </c>
      <c r="C1449" s="43"/>
      <c r="D1449" s="148" t="s">
        <v>131</v>
      </c>
      <c r="E1449" s="342">
        <v>48</v>
      </c>
      <c r="F1449" s="148" t="s">
        <v>2741</v>
      </c>
      <c r="G1449" s="44">
        <v>2025</v>
      </c>
      <c r="H1449" s="44" t="s">
        <v>130</v>
      </c>
      <c r="I1449" s="70">
        <v>50</v>
      </c>
      <c r="J1449" s="12">
        <v>60</v>
      </c>
      <c r="K1449" s="4">
        <f t="shared" si="268"/>
        <v>60</v>
      </c>
      <c r="L1449" s="318"/>
      <c r="M1449" s="4">
        <f t="shared" si="267"/>
        <v>0</v>
      </c>
      <c r="N1449" s="131" t="s">
        <v>2599</v>
      </c>
    </row>
    <row r="1450" spans="1:15" outlineLevel="1">
      <c r="A1450" s="163">
        <v>2330</v>
      </c>
      <c r="B1450" s="82" t="s">
        <v>2025</v>
      </c>
      <c r="C1450" s="35"/>
      <c r="D1450" s="83" t="s">
        <v>1839</v>
      </c>
      <c r="E1450" s="341">
        <v>48</v>
      </c>
      <c r="F1450" s="83" t="s">
        <v>1957</v>
      </c>
      <c r="G1450" s="36">
        <v>2020</v>
      </c>
      <c r="H1450" s="36" t="s">
        <v>130</v>
      </c>
      <c r="I1450" s="67">
        <v>100</v>
      </c>
      <c r="J1450" s="7">
        <v>50</v>
      </c>
      <c r="K1450" s="5">
        <f t="shared" si="268"/>
        <v>50</v>
      </c>
      <c r="L1450" s="317"/>
      <c r="M1450" s="5">
        <f t="shared" si="267"/>
        <v>0</v>
      </c>
      <c r="N1450" s="132" t="s">
        <v>2026</v>
      </c>
      <c r="O1450" s="97"/>
    </row>
    <row r="1451" spans="1:15" s="97" customFormat="1" outlineLevel="1">
      <c r="A1451" s="163">
        <v>45350</v>
      </c>
      <c r="B1451" s="84" t="s">
        <v>3195</v>
      </c>
      <c r="C1451" s="43" t="s">
        <v>3196</v>
      </c>
      <c r="D1451" s="148" t="s">
        <v>117</v>
      </c>
      <c r="E1451" s="342">
        <v>208</v>
      </c>
      <c r="F1451" s="148" t="s">
        <v>248</v>
      </c>
      <c r="G1451" s="44">
        <v>2024</v>
      </c>
      <c r="H1451" s="44" t="s">
        <v>238</v>
      </c>
      <c r="I1451" s="70">
        <v>40</v>
      </c>
      <c r="J1451" s="12">
        <v>365</v>
      </c>
      <c r="K1451" s="4">
        <f t="shared" si="268"/>
        <v>365</v>
      </c>
      <c r="L1451" s="318"/>
      <c r="M1451" s="4">
        <f t="shared" si="267"/>
        <v>0</v>
      </c>
      <c r="N1451" s="131" t="s">
        <v>3197</v>
      </c>
    </row>
    <row r="1452" spans="1:15" s="97" customFormat="1" outlineLevel="1">
      <c r="A1452" s="163">
        <v>13401</v>
      </c>
      <c r="B1452" s="82" t="s">
        <v>1944</v>
      </c>
      <c r="C1452" s="35" t="s">
        <v>1946</v>
      </c>
      <c r="D1452" s="83" t="s">
        <v>1839</v>
      </c>
      <c r="E1452" s="341">
        <v>48</v>
      </c>
      <c r="F1452" s="83" t="s">
        <v>1945</v>
      </c>
      <c r="G1452" s="36">
        <v>2019</v>
      </c>
      <c r="H1452" s="36" t="s">
        <v>130</v>
      </c>
      <c r="I1452" s="67">
        <v>50</v>
      </c>
      <c r="J1452" s="7">
        <v>50</v>
      </c>
      <c r="K1452" s="5">
        <f t="shared" si="268"/>
        <v>50</v>
      </c>
      <c r="L1452" s="317"/>
      <c r="M1452" s="5">
        <f t="shared" si="267"/>
        <v>0</v>
      </c>
      <c r="N1452" s="132" t="s">
        <v>1947</v>
      </c>
    </row>
    <row r="1453" spans="1:15" s="97" customFormat="1" outlineLevel="1">
      <c r="A1453" s="163">
        <v>13402</v>
      </c>
      <c r="B1453" s="82" t="s">
        <v>1948</v>
      </c>
      <c r="C1453" s="35" t="s">
        <v>1946</v>
      </c>
      <c r="D1453" s="83" t="s">
        <v>1839</v>
      </c>
      <c r="E1453" s="341">
        <v>48</v>
      </c>
      <c r="F1453" s="83" t="s">
        <v>1945</v>
      </c>
      <c r="G1453" s="36">
        <v>2019</v>
      </c>
      <c r="H1453" s="36" t="s">
        <v>130</v>
      </c>
      <c r="I1453" s="67">
        <v>50</v>
      </c>
      <c r="J1453" s="7">
        <v>50</v>
      </c>
      <c r="K1453" s="5">
        <f t="shared" si="268"/>
        <v>50</v>
      </c>
      <c r="L1453" s="317"/>
      <c r="M1453" s="5">
        <f t="shared" si="267"/>
        <v>0</v>
      </c>
      <c r="N1453" s="132" t="s">
        <v>1949</v>
      </c>
    </row>
    <row r="1454" spans="1:15" s="97" customFormat="1" outlineLevel="1">
      <c r="A1454" s="163">
        <v>42341</v>
      </c>
      <c r="B1454" s="82" t="s">
        <v>4752</v>
      </c>
      <c r="C1454" s="35" t="s">
        <v>4753</v>
      </c>
      <c r="D1454" s="83" t="s">
        <v>175</v>
      </c>
      <c r="E1454" s="341">
        <v>464</v>
      </c>
      <c r="F1454" s="83" t="s">
        <v>1</v>
      </c>
      <c r="G1454" s="36">
        <v>2018</v>
      </c>
      <c r="H1454" s="36" t="s">
        <v>112</v>
      </c>
      <c r="I1454" s="67">
        <v>12</v>
      </c>
      <c r="J1454" s="7">
        <v>310</v>
      </c>
      <c r="K1454" s="5">
        <f t="shared" si="268"/>
        <v>310</v>
      </c>
      <c r="L1454" s="317"/>
      <c r="M1454" s="5">
        <f t="shared" si="267"/>
        <v>0</v>
      </c>
      <c r="N1454" s="132" t="s">
        <v>4754</v>
      </c>
      <c r="O1454" s="3"/>
    </row>
    <row r="1455" spans="1:15" s="97" customFormat="1" ht="15.75" outlineLevel="1" thickBot="1">
      <c r="A1455" s="163">
        <v>38324</v>
      </c>
      <c r="B1455" s="82" t="s">
        <v>962</v>
      </c>
      <c r="C1455" s="35"/>
      <c r="D1455" s="83" t="s">
        <v>93</v>
      </c>
      <c r="E1455" s="341">
        <v>96</v>
      </c>
      <c r="F1455" s="83" t="s">
        <v>180</v>
      </c>
      <c r="G1455" s="36">
        <v>2017</v>
      </c>
      <c r="H1455" s="36" t="s">
        <v>130</v>
      </c>
      <c r="I1455" s="67">
        <v>50</v>
      </c>
      <c r="J1455" s="7">
        <v>80</v>
      </c>
      <c r="K1455" s="5">
        <f t="shared" si="268"/>
        <v>80</v>
      </c>
      <c r="L1455" s="317"/>
      <c r="M1455" s="5">
        <f t="shared" si="267"/>
        <v>0</v>
      </c>
      <c r="N1455" s="135"/>
      <c r="O1455" s="3"/>
    </row>
    <row r="1456" spans="1:15" ht="16.5" outlineLevel="1" thickBot="1">
      <c r="A1456" s="163"/>
      <c r="B1456" s="118" t="s">
        <v>127</v>
      </c>
      <c r="C1456" s="43"/>
      <c r="D1456" s="86"/>
      <c r="E1456" s="342"/>
      <c r="F1456" s="148"/>
      <c r="G1456" s="44"/>
      <c r="H1456" s="44"/>
      <c r="I1456" s="70"/>
      <c r="J1456" s="12"/>
      <c r="K1456" s="4"/>
      <c r="L1456" s="318"/>
      <c r="M1456" s="5"/>
      <c r="N1456" s="137"/>
      <c r="O1456" s="97"/>
    </row>
    <row r="1457" spans="1:15" outlineLevel="1">
      <c r="A1457" s="163">
        <v>37235</v>
      </c>
      <c r="B1457" s="83" t="s">
        <v>799</v>
      </c>
      <c r="C1457" s="35" t="s">
        <v>203</v>
      </c>
      <c r="D1457" s="8" t="s">
        <v>115</v>
      </c>
      <c r="E1457" s="341">
        <v>336</v>
      </c>
      <c r="F1457" s="83" t="s">
        <v>800</v>
      </c>
      <c r="G1457" s="36">
        <v>2016</v>
      </c>
      <c r="H1457" s="36" t="s">
        <v>112</v>
      </c>
      <c r="I1457" s="67">
        <v>16</v>
      </c>
      <c r="J1457" s="7">
        <v>275</v>
      </c>
      <c r="K1457" s="5">
        <f t="shared" ref="K1457:K1494" si="269">ROUND(J1457*(1-$C$11/100),1)</f>
        <v>275</v>
      </c>
      <c r="L1457" s="317"/>
      <c r="M1457" s="5">
        <f t="shared" ref="M1457:M1498" si="270">SUM(L1457*K1457)</f>
        <v>0</v>
      </c>
      <c r="N1457" s="133" t="s">
        <v>801</v>
      </c>
    </row>
    <row r="1458" spans="1:15" outlineLevel="1">
      <c r="A1458" s="163">
        <v>41429</v>
      </c>
      <c r="B1458" s="83" t="s">
        <v>1739</v>
      </c>
      <c r="C1458" s="35" t="s">
        <v>1351</v>
      </c>
      <c r="D1458" s="8" t="s">
        <v>115</v>
      </c>
      <c r="E1458" s="341">
        <v>144</v>
      </c>
      <c r="F1458" s="83" t="s">
        <v>279</v>
      </c>
      <c r="G1458" s="36">
        <v>2019</v>
      </c>
      <c r="H1458" s="36" t="s">
        <v>130</v>
      </c>
      <c r="I1458" s="67">
        <v>30</v>
      </c>
      <c r="J1458" s="7">
        <v>100</v>
      </c>
      <c r="K1458" s="5">
        <f t="shared" si="269"/>
        <v>100</v>
      </c>
      <c r="L1458" s="317"/>
      <c r="M1458" s="5">
        <f t="shared" si="270"/>
        <v>0</v>
      </c>
      <c r="N1458" s="133" t="s">
        <v>1740</v>
      </c>
    </row>
    <row r="1459" spans="1:15" outlineLevel="1">
      <c r="A1459" s="163">
        <v>46056</v>
      </c>
      <c r="B1459" s="83" t="s">
        <v>4436</v>
      </c>
      <c r="C1459" s="35" t="s">
        <v>574</v>
      </c>
      <c r="D1459" s="8" t="s">
        <v>115</v>
      </c>
      <c r="E1459" s="341">
        <v>416</v>
      </c>
      <c r="F1459" s="83" t="s">
        <v>749</v>
      </c>
      <c r="G1459" s="36">
        <v>2025</v>
      </c>
      <c r="H1459" s="36" t="s">
        <v>238</v>
      </c>
      <c r="I1459" s="67">
        <v>8</v>
      </c>
      <c r="J1459" s="7">
        <v>857</v>
      </c>
      <c r="K1459" s="5">
        <f t="shared" si="269"/>
        <v>857</v>
      </c>
      <c r="L1459" s="317"/>
      <c r="M1459" s="5">
        <f t="shared" si="270"/>
        <v>0</v>
      </c>
      <c r="N1459" s="133" t="s">
        <v>4437</v>
      </c>
    </row>
    <row r="1460" spans="1:15" s="94" customFormat="1" outlineLevel="1">
      <c r="A1460" s="163">
        <v>30553</v>
      </c>
      <c r="B1460" s="83" t="s">
        <v>3219</v>
      </c>
      <c r="C1460" s="35" t="s">
        <v>3220</v>
      </c>
      <c r="D1460" s="8" t="s">
        <v>114</v>
      </c>
      <c r="E1460" s="341">
        <v>176</v>
      </c>
      <c r="F1460" s="83" t="s">
        <v>1945</v>
      </c>
      <c r="G1460" s="36">
        <v>2020</v>
      </c>
      <c r="H1460" s="36" t="s">
        <v>130</v>
      </c>
      <c r="I1460" s="67">
        <v>40</v>
      </c>
      <c r="J1460" s="7">
        <v>390</v>
      </c>
      <c r="K1460" s="5">
        <f t="shared" si="269"/>
        <v>390</v>
      </c>
      <c r="L1460" s="317"/>
      <c r="M1460" s="5">
        <f t="shared" si="270"/>
        <v>0</v>
      </c>
      <c r="N1460" s="133" t="s">
        <v>3221</v>
      </c>
      <c r="O1460" s="3"/>
    </row>
    <row r="1461" spans="1:15" outlineLevel="1">
      <c r="A1461" s="163">
        <v>41442</v>
      </c>
      <c r="B1461" s="83" t="s">
        <v>1748</v>
      </c>
      <c r="C1461" s="35" t="s">
        <v>1750</v>
      </c>
      <c r="D1461" s="8" t="s">
        <v>115</v>
      </c>
      <c r="E1461" s="341">
        <v>304</v>
      </c>
      <c r="F1461" s="83" t="s">
        <v>264</v>
      </c>
      <c r="G1461" s="36">
        <v>2019</v>
      </c>
      <c r="H1461" s="36" t="s">
        <v>238</v>
      </c>
      <c r="I1461" s="67">
        <v>7</v>
      </c>
      <c r="J1461" s="7">
        <v>280</v>
      </c>
      <c r="K1461" s="5">
        <f t="shared" si="269"/>
        <v>280</v>
      </c>
      <c r="L1461" s="317"/>
      <c r="M1461" s="5">
        <f t="shared" si="270"/>
        <v>0</v>
      </c>
      <c r="N1461" s="133" t="s">
        <v>1749</v>
      </c>
      <c r="O1461" s="94"/>
    </row>
    <row r="1462" spans="1:15" outlineLevel="1">
      <c r="A1462" s="163">
        <v>44117</v>
      </c>
      <c r="B1462" s="83" t="s">
        <v>2582</v>
      </c>
      <c r="C1462" s="35" t="s">
        <v>2583</v>
      </c>
      <c r="D1462" s="8" t="s">
        <v>114</v>
      </c>
      <c r="E1462" s="341">
        <v>208</v>
      </c>
      <c r="F1462" s="83" t="s">
        <v>1447</v>
      </c>
      <c r="G1462" s="36">
        <v>2022</v>
      </c>
      <c r="H1462" s="36" t="s">
        <v>238</v>
      </c>
      <c r="I1462" s="67">
        <v>16</v>
      </c>
      <c r="J1462" s="7">
        <v>270</v>
      </c>
      <c r="K1462" s="5">
        <f t="shared" si="269"/>
        <v>270</v>
      </c>
      <c r="L1462" s="317"/>
      <c r="M1462" s="5">
        <f t="shared" si="270"/>
        <v>0</v>
      </c>
      <c r="N1462" s="133" t="s">
        <v>2584</v>
      </c>
      <c r="O1462" s="94"/>
    </row>
    <row r="1463" spans="1:15" outlineLevel="1">
      <c r="A1463" s="163">
        <v>42150</v>
      </c>
      <c r="B1463" s="83" t="s">
        <v>2057</v>
      </c>
      <c r="C1463" s="35" t="s">
        <v>1725</v>
      </c>
      <c r="D1463" s="8" t="s">
        <v>115</v>
      </c>
      <c r="E1463" s="341">
        <v>278</v>
      </c>
      <c r="F1463" s="83" t="s">
        <v>2058</v>
      </c>
      <c r="G1463" s="36">
        <v>2020</v>
      </c>
      <c r="H1463" s="36" t="s">
        <v>112</v>
      </c>
      <c r="I1463" s="67">
        <v>18</v>
      </c>
      <c r="J1463" s="7">
        <v>290</v>
      </c>
      <c r="K1463" s="5">
        <f t="shared" si="269"/>
        <v>290</v>
      </c>
      <c r="L1463" s="317"/>
      <c r="M1463" s="5">
        <f t="shared" si="270"/>
        <v>0</v>
      </c>
      <c r="N1463" s="133" t="s">
        <v>2059</v>
      </c>
      <c r="O1463" s="94"/>
    </row>
    <row r="1464" spans="1:15" s="97" customFormat="1" outlineLevel="1">
      <c r="A1464" s="163">
        <v>43036</v>
      </c>
      <c r="B1464" s="83" t="s">
        <v>2266</v>
      </c>
      <c r="C1464" s="35" t="s">
        <v>2268</v>
      </c>
      <c r="D1464" s="8" t="s">
        <v>115</v>
      </c>
      <c r="E1464" s="341">
        <v>224</v>
      </c>
      <c r="F1464" s="83" t="s">
        <v>22</v>
      </c>
      <c r="G1464" s="36">
        <v>2021</v>
      </c>
      <c r="H1464" s="36" t="s">
        <v>238</v>
      </c>
      <c r="I1464" s="67">
        <v>14</v>
      </c>
      <c r="J1464" s="7">
        <v>292</v>
      </c>
      <c r="K1464" s="5">
        <f t="shared" ref="K1464:K1469" si="271">ROUND(J1464*(1-$C$11/100),1)</f>
        <v>292</v>
      </c>
      <c r="L1464" s="317"/>
      <c r="M1464" s="5">
        <f t="shared" si="270"/>
        <v>0</v>
      </c>
      <c r="N1464" s="133" t="s">
        <v>2267</v>
      </c>
      <c r="O1464" s="101"/>
    </row>
    <row r="1465" spans="1:15" outlineLevel="1">
      <c r="A1465" s="163">
        <v>45995</v>
      </c>
      <c r="B1465" s="148" t="s">
        <v>3957</v>
      </c>
      <c r="C1465" s="43" t="s">
        <v>3958</v>
      </c>
      <c r="D1465" s="86" t="s">
        <v>150</v>
      </c>
      <c r="E1465" s="342">
        <v>560</v>
      </c>
      <c r="F1465" s="148" t="s">
        <v>265</v>
      </c>
      <c r="G1465" s="44">
        <v>2024</v>
      </c>
      <c r="H1465" s="44" t="s">
        <v>238</v>
      </c>
      <c r="I1465" s="70">
        <v>5</v>
      </c>
      <c r="J1465" s="12">
        <v>1600</v>
      </c>
      <c r="K1465" s="4">
        <f t="shared" si="271"/>
        <v>1600</v>
      </c>
      <c r="L1465" s="318"/>
      <c r="M1465" s="4">
        <f t="shared" si="270"/>
        <v>0</v>
      </c>
      <c r="N1465" s="136" t="s">
        <v>3959</v>
      </c>
      <c r="O1465" s="94"/>
    </row>
    <row r="1466" spans="1:15" outlineLevel="1">
      <c r="A1466" s="163">
        <v>45632</v>
      </c>
      <c r="B1466" s="148" t="s">
        <v>3552</v>
      </c>
      <c r="C1466" s="43" t="s">
        <v>2565</v>
      </c>
      <c r="D1466" s="86" t="s">
        <v>93</v>
      </c>
      <c r="E1466" s="342">
        <v>464</v>
      </c>
      <c r="F1466" s="148" t="s">
        <v>749</v>
      </c>
      <c r="G1466" s="44">
        <v>2024</v>
      </c>
      <c r="H1466" s="44" t="s">
        <v>238</v>
      </c>
      <c r="I1466" s="70">
        <v>6</v>
      </c>
      <c r="J1466" s="12">
        <v>590</v>
      </c>
      <c r="K1466" s="4">
        <f t="shared" si="271"/>
        <v>590</v>
      </c>
      <c r="L1466" s="318"/>
      <c r="M1466" s="4">
        <f t="shared" si="270"/>
        <v>0</v>
      </c>
      <c r="N1466" s="136" t="s">
        <v>3553</v>
      </c>
    </row>
    <row r="1467" spans="1:15" outlineLevel="1">
      <c r="A1467" s="163">
        <v>45777</v>
      </c>
      <c r="B1467" s="148" t="s">
        <v>3721</v>
      </c>
      <c r="C1467" s="43" t="s">
        <v>3722</v>
      </c>
      <c r="D1467" s="86" t="s">
        <v>93</v>
      </c>
      <c r="E1467" s="342">
        <v>414</v>
      </c>
      <c r="F1467" s="148" t="s">
        <v>248</v>
      </c>
      <c r="G1467" s="44">
        <v>2024</v>
      </c>
      <c r="H1467" s="44" t="s">
        <v>238</v>
      </c>
      <c r="I1467" s="70">
        <v>14</v>
      </c>
      <c r="J1467" s="12">
        <v>750</v>
      </c>
      <c r="K1467" s="4">
        <f t="shared" si="271"/>
        <v>750</v>
      </c>
      <c r="L1467" s="318"/>
      <c r="M1467" s="4">
        <f t="shared" si="270"/>
        <v>0</v>
      </c>
      <c r="N1467" s="136" t="s">
        <v>3723</v>
      </c>
    </row>
    <row r="1468" spans="1:15" outlineLevel="1">
      <c r="A1468" s="163">
        <v>41166</v>
      </c>
      <c r="B1468" s="83" t="s">
        <v>4807</v>
      </c>
      <c r="C1468" s="35" t="s">
        <v>1645</v>
      </c>
      <c r="D1468" s="8" t="s">
        <v>115</v>
      </c>
      <c r="E1468" s="341">
        <v>416</v>
      </c>
      <c r="F1468" s="83" t="s">
        <v>1524</v>
      </c>
      <c r="G1468" s="36">
        <v>2018</v>
      </c>
      <c r="H1468" s="36" t="s">
        <v>238</v>
      </c>
      <c r="I1468" s="67">
        <v>10</v>
      </c>
      <c r="J1468" s="7">
        <v>385</v>
      </c>
      <c r="K1468" s="5">
        <f t="shared" si="271"/>
        <v>385</v>
      </c>
      <c r="L1468" s="317"/>
      <c r="M1468" s="5">
        <f t="shared" si="270"/>
        <v>0</v>
      </c>
      <c r="N1468" s="133" t="s">
        <v>4808</v>
      </c>
    </row>
    <row r="1469" spans="1:15" outlineLevel="1">
      <c r="A1469" s="163">
        <v>47474</v>
      </c>
      <c r="B1469" s="148" t="s">
        <v>4705</v>
      </c>
      <c r="C1469" s="43" t="s">
        <v>4707</v>
      </c>
      <c r="D1469" s="86" t="s">
        <v>115</v>
      </c>
      <c r="E1469" s="342">
        <v>182</v>
      </c>
      <c r="F1469" s="148" t="s">
        <v>2443</v>
      </c>
      <c r="G1469" s="44">
        <v>2021</v>
      </c>
      <c r="H1469" s="44" t="s">
        <v>238</v>
      </c>
      <c r="I1469" s="70">
        <v>20</v>
      </c>
      <c r="J1469" s="12">
        <v>690</v>
      </c>
      <c r="K1469" s="4">
        <f t="shared" si="271"/>
        <v>690</v>
      </c>
      <c r="L1469" s="318"/>
      <c r="M1469" s="4">
        <f t="shared" si="270"/>
        <v>0</v>
      </c>
      <c r="N1469" s="136" t="s">
        <v>4706</v>
      </c>
    </row>
    <row r="1470" spans="1:15" outlineLevel="1">
      <c r="A1470" s="163">
        <v>41851</v>
      </c>
      <c r="B1470" s="82" t="s">
        <v>1897</v>
      </c>
      <c r="C1470" s="35" t="s">
        <v>1645</v>
      </c>
      <c r="D1470" s="83" t="s">
        <v>115</v>
      </c>
      <c r="E1470" s="341">
        <v>400</v>
      </c>
      <c r="F1470" s="83" t="s">
        <v>1649</v>
      </c>
      <c r="G1470" s="36">
        <v>2020</v>
      </c>
      <c r="H1470" s="36" t="s">
        <v>112</v>
      </c>
      <c r="I1470" s="67">
        <v>10</v>
      </c>
      <c r="J1470" s="7">
        <v>360</v>
      </c>
      <c r="K1470" s="5">
        <f t="shared" si="269"/>
        <v>360</v>
      </c>
      <c r="L1470" s="316"/>
      <c r="M1470" s="5">
        <f t="shared" si="270"/>
        <v>0</v>
      </c>
      <c r="N1470" s="133" t="s">
        <v>1898</v>
      </c>
    </row>
    <row r="1471" spans="1:15" outlineLevel="1">
      <c r="A1471" s="163">
        <v>33780</v>
      </c>
      <c r="B1471" s="83" t="s">
        <v>395</v>
      </c>
      <c r="C1471" s="35" t="s">
        <v>169</v>
      </c>
      <c r="D1471" s="8" t="s">
        <v>93</v>
      </c>
      <c r="E1471" s="341">
        <v>464</v>
      </c>
      <c r="F1471" s="83" t="s">
        <v>396</v>
      </c>
      <c r="G1471" s="36">
        <v>2022</v>
      </c>
      <c r="H1471" s="36" t="s">
        <v>238</v>
      </c>
      <c r="I1471" s="67">
        <v>12</v>
      </c>
      <c r="J1471" s="7">
        <v>715</v>
      </c>
      <c r="K1471" s="5">
        <f t="shared" si="269"/>
        <v>715</v>
      </c>
      <c r="L1471" s="317"/>
      <c r="M1471" s="5">
        <f t="shared" si="270"/>
        <v>0</v>
      </c>
      <c r="N1471" s="133" t="s">
        <v>3082</v>
      </c>
    </row>
    <row r="1472" spans="1:15" s="97" customFormat="1" outlineLevel="1">
      <c r="A1472" s="163">
        <v>38612</v>
      </c>
      <c r="B1472" s="83" t="s">
        <v>4818</v>
      </c>
      <c r="C1472" s="35" t="s">
        <v>4819</v>
      </c>
      <c r="D1472" s="8" t="s">
        <v>115</v>
      </c>
      <c r="E1472" s="341">
        <v>368</v>
      </c>
      <c r="F1472" s="83" t="s">
        <v>264</v>
      </c>
      <c r="G1472" s="36">
        <v>2017</v>
      </c>
      <c r="H1472" s="36" t="s">
        <v>238</v>
      </c>
      <c r="I1472" s="67">
        <v>7</v>
      </c>
      <c r="J1472" s="7">
        <v>400</v>
      </c>
      <c r="K1472" s="5">
        <f t="shared" si="269"/>
        <v>400</v>
      </c>
      <c r="L1472" s="317"/>
      <c r="M1472" s="5">
        <f t="shared" si="270"/>
        <v>0</v>
      </c>
      <c r="N1472" s="133" t="s">
        <v>4820</v>
      </c>
    </row>
    <row r="1473" spans="1:14" s="97" customFormat="1" outlineLevel="1">
      <c r="A1473" s="163">
        <v>40131</v>
      </c>
      <c r="B1473" s="148" t="s">
        <v>4438</v>
      </c>
      <c r="C1473" s="43" t="s">
        <v>4439</v>
      </c>
      <c r="D1473" s="86" t="s">
        <v>175</v>
      </c>
      <c r="E1473" s="342">
        <v>752</v>
      </c>
      <c r="F1473" s="148" t="s">
        <v>749</v>
      </c>
      <c r="G1473" s="44">
        <v>2025</v>
      </c>
      <c r="H1473" s="44" t="s">
        <v>238</v>
      </c>
      <c r="I1473" s="70">
        <v>6</v>
      </c>
      <c r="J1473" s="12">
        <v>1470</v>
      </c>
      <c r="K1473" s="4">
        <f t="shared" si="269"/>
        <v>1470</v>
      </c>
      <c r="L1473" s="318"/>
      <c r="M1473" s="4">
        <f t="shared" si="270"/>
        <v>0</v>
      </c>
      <c r="N1473" s="136" t="s">
        <v>4440</v>
      </c>
    </row>
    <row r="1474" spans="1:14" outlineLevel="1">
      <c r="A1474" s="163">
        <v>47073</v>
      </c>
      <c r="B1474" s="148" t="s">
        <v>4512</v>
      </c>
      <c r="C1474" s="43" t="s">
        <v>106</v>
      </c>
      <c r="D1474" s="86" t="s">
        <v>115</v>
      </c>
      <c r="E1474" s="342">
        <v>512</v>
      </c>
      <c r="F1474" s="148" t="s">
        <v>248</v>
      </c>
      <c r="G1474" s="44">
        <v>2025</v>
      </c>
      <c r="H1474" s="44" t="s">
        <v>238</v>
      </c>
      <c r="I1474" s="70">
        <v>12</v>
      </c>
      <c r="J1474" s="12">
        <v>1250</v>
      </c>
      <c r="K1474" s="4">
        <f t="shared" si="269"/>
        <v>1250</v>
      </c>
      <c r="L1474" s="318"/>
      <c r="M1474" s="4">
        <f t="shared" si="270"/>
        <v>0</v>
      </c>
      <c r="N1474" s="136" t="s">
        <v>4513</v>
      </c>
    </row>
    <row r="1475" spans="1:14" outlineLevel="1">
      <c r="A1475" s="163">
        <v>43443</v>
      </c>
      <c r="B1475" s="83" t="s">
        <v>3047</v>
      </c>
      <c r="C1475" s="35" t="s">
        <v>3048</v>
      </c>
      <c r="D1475" s="83" t="s">
        <v>175</v>
      </c>
      <c r="E1475" s="341">
        <v>336</v>
      </c>
      <c r="F1475" s="83" t="s">
        <v>2523</v>
      </c>
      <c r="G1475" s="36">
        <v>2020</v>
      </c>
      <c r="H1475" s="36" t="s">
        <v>130</v>
      </c>
      <c r="I1475" s="67">
        <v>10</v>
      </c>
      <c r="J1475" s="7">
        <v>340</v>
      </c>
      <c r="K1475" s="5">
        <f t="shared" si="269"/>
        <v>340</v>
      </c>
      <c r="L1475" s="317"/>
      <c r="M1475" s="5">
        <f t="shared" si="270"/>
        <v>0</v>
      </c>
      <c r="N1475" s="133" t="s">
        <v>3049</v>
      </c>
    </row>
    <row r="1476" spans="1:14" outlineLevel="1">
      <c r="A1476" s="163">
        <v>38907</v>
      </c>
      <c r="B1476" s="82" t="s">
        <v>1052</v>
      </c>
      <c r="C1476" s="35" t="s">
        <v>1036</v>
      </c>
      <c r="D1476" s="83" t="s">
        <v>93</v>
      </c>
      <c r="E1476" s="341">
        <v>352</v>
      </c>
      <c r="F1476" s="83" t="s">
        <v>248</v>
      </c>
      <c r="G1476" s="36">
        <v>2013</v>
      </c>
      <c r="H1476" s="36" t="s">
        <v>238</v>
      </c>
      <c r="I1476" s="67">
        <v>18</v>
      </c>
      <c r="J1476" s="7">
        <v>280</v>
      </c>
      <c r="K1476" s="5">
        <f t="shared" si="269"/>
        <v>280</v>
      </c>
      <c r="L1476" s="317"/>
      <c r="M1476" s="5">
        <f t="shared" si="270"/>
        <v>0</v>
      </c>
      <c r="N1476" s="133" t="s">
        <v>1053</v>
      </c>
    </row>
    <row r="1477" spans="1:14" outlineLevel="1">
      <c r="A1477" s="163">
        <v>45334</v>
      </c>
      <c r="B1477" s="84" t="s">
        <v>3157</v>
      </c>
      <c r="C1477" s="43" t="s">
        <v>3158</v>
      </c>
      <c r="D1477" s="148" t="s">
        <v>93</v>
      </c>
      <c r="E1477" s="342">
        <v>348</v>
      </c>
      <c r="F1477" s="148" t="s">
        <v>248</v>
      </c>
      <c r="G1477" s="44">
        <v>2025</v>
      </c>
      <c r="H1477" s="44" t="s">
        <v>238</v>
      </c>
      <c r="I1477" s="70">
        <v>16</v>
      </c>
      <c r="J1477" s="12">
        <v>785</v>
      </c>
      <c r="K1477" s="4">
        <f t="shared" si="269"/>
        <v>785</v>
      </c>
      <c r="L1477" s="318"/>
      <c r="M1477" s="4">
        <f t="shared" si="270"/>
        <v>0</v>
      </c>
      <c r="N1477" s="136" t="s">
        <v>4113</v>
      </c>
    </row>
    <row r="1478" spans="1:14" outlineLevel="1">
      <c r="A1478" s="163">
        <v>45881</v>
      </c>
      <c r="B1478" s="84" t="s">
        <v>3786</v>
      </c>
      <c r="C1478" s="43" t="s">
        <v>3787</v>
      </c>
      <c r="D1478" s="148" t="s">
        <v>93</v>
      </c>
      <c r="E1478" s="342">
        <v>400</v>
      </c>
      <c r="F1478" s="148" t="s">
        <v>248</v>
      </c>
      <c r="G1478" s="44">
        <v>2021</v>
      </c>
      <c r="H1478" s="44" t="s">
        <v>238</v>
      </c>
      <c r="I1478" s="70">
        <v>16</v>
      </c>
      <c r="J1478" s="12">
        <v>415</v>
      </c>
      <c r="K1478" s="4">
        <f t="shared" ref="K1478" si="272">ROUND(J1478*(1-$C$11/100),1)</f>
        <v>415</v>
      </c>
      <c r="L1478" s="318"/>
      <c r="M1478" s="4">
        <f t="shared" ref="M1478" si="273">SUM(L1478*K1478)</f>
        <v>0</v>
      </c>
      <c r="N1478" s="136" t="s">
        <v>3788</v>
      </c>
    </row>
    <row r="1479" spans="1:14" outlineLevel="1">
      <c r="A1479" s="163">
        <v>39398</v>
      </c>
      <c r="B1479" s="82" t="s">
        <v>1164</v>
      </c>
      <c r="C1479" s="35" t="s">
        <v>49</v>
      </c>
      <c r="D1479" s="83" t="s">
        <v>115</v>
      </c>
      <c r="E1479" s="341">
        <v>352</v>
      </c>
      <c r="F1479" s="83" t="s">
        <v>752</v>
      </c>
      <c r="G1479" s="36">
        <v>2017</v>
      </c>
      <c r="H1479" s="36" t="s">
        <v>238</v>
      </c>
      <c r="I1479" s="67">
        <v>12</v>
      </c>
      <c r="J1479" s="7">
        <v>295</v>
      </c>
      <c r="K1479" s="5">
        <f t="shared" si="269"/>
        <v>295</v>
      </c>
      <c r="L1479" s="317"/>
      <c r="M1479" s="5">
        <f t="shared" si="270"/>
        <v>0</v>
      </c>
      <c r="N1479" s="133" t="s">
        <v>1165</v>
      </c>
    </row>
    <row r="1480" spans="1:14" outlineLevel="1">
      <c r="A1480" s="163">
        <v>40895</v>
      </c>
      <c r="B1480" s="82" t="s">
        <v>1550</v>
      </c>
      <c r="C1480" s="35" t="s">
        <v>1552</v>
      </c>
      <c r="D1480" s="83" t="s">
        <v>93</v>
      </c>
      <c r="E1480" s="341">
        <v>448</v>
      </c>
      <c r="F1480" s="83" t="s">
        <v>248</v>
      </c>
      <c r="G1480" s="36">
        <v>2019</v>
      </c>
      <c r="H1480" s="36" t="s">
        <v>238</v>
      </c>
      <c r="I1480" s="67">
        <v>14</v>
      </c>
      <c r="J1480" s="7">
        <v>320</v>
      </c>
      <c r="K1480" s="5">
        <f t="shared" si="269"/>
        <v>320</v>
      </c>
      <c r="L1480" s="317"/>
      <c r="M1480" s="5">
        <f t="shared" si="270"/>
        <v>0</v>
      </c>
      <c r="N1480" s="133" t="s">
        <v>1551</v>
      </c>
    </row>
    <row r="1481" spans="1:14" outlineLevel="1">
      <c r="A1481" s="163">
        <v>42700</v>
      </c>
      <c r="B1481" s="82" t="s">
        <v>2195</v>
      </c>
      <c r="C1481" s="35" t="s">
        <v>2196</v>
      </c>
      <c r="D1481" s="83" t="s">
        <v>93</v>
      </c>
      <c r="E1481" s="341">
        <v>288</v>
      </c>
      <c r="F1481" s="83" t="s">
        <v>1726</v>
      </c>
      <c r="G1481" s="36">
        <v>2021</v>
      </c>
      <c r="H1481" s="36" t="s">
        <v>238</v>
      </c>
      <c r="I1481" s="67">
        <v>10</v>
      </c>
      <c r="J1481" s="7">
        <v>320</v>
      </c>
      <c r="K1481" s="5">
        <f t="shared" si="269"/>
        <v>320</v>
      </c>
      <c r="L1481" s="317"/>
      <c r="M1481" s="5">
        <f t="shared" si="270"/>
        <v>0</v>
      </c>
      <c r="N1481" s="133" t="s">
        <v>2197</v>
      </c>
    </row>
    <row r="1482" spans="1:14" outlineLevel="1">
      <c r="A1482" s="163">
        <v>33524</v>
      </c>
      <c r="B1482" s="82" t="s">
        <v>404</v>
      </c>
      <c r="C1482" s="35" t="s">
        <v>405</v>
      </c>
      <c r="D1482" s="83" t="s">
        <v>115</v>
      </c>
      <c r="E1482" s="341">
        <v>128</v>
      </c>
      <c r="F1482" s="83" t="s">
        <v>344</v>
      </c>
      <c r="G1482" s="36">
        <v>2014</v>
      </c>
      <c r="H1482" s="36" t="s">
        <v>205</v>
      </c>
      <c r="I1482" s="67">
        <v>12</v>
      </c>
      <c r="J1482" s="7">
        <v>90</v>
      </c>
      <c r="K1482" s="5">
        <f t="shared" si="269"/>
        <v>90</v>
      </c>
      <c r="L1482" s="317"/>
      <c r="M1482" s="5">
        <f t="shared" si="270"/>
        <v>0</v>
      </c>
      <c r="N1482" s="135" t="s">
        <v>406</v>
      </c>
    </row>
    <row r="1483" spans="1:14" outlineLevel="1">
      <c r="A1483" s="163">
        <v>42169</v>
      </c>
      <c r="B1483" s="82" t="s">
        <v>2061</v>
      </c>
      <c r="C1483" s="35" t="s">
        <v>1116</v>
      </c>
      <c r="D1483" s="83" t="s">
        <v>115</v>
      </c>
      <c r="E1483" s="341">
        <v>432</v>
      </c>
      <c r="F1483" s="83" t="s">
        <v>22</v>
      </c>
      <c r="G1483" s="36">
        <v>2020</v>
      </c>
      <c r="H1483" s="36" t="s">
        <v>238</v>
      </c>
      <c r="I1483" s="67">
        <v>10</v>
      </c>
      <c r="J1483" s="7">
        <v>550</v>
      </c>
      <c r="K1483" s="5">
        <f t="shared" si="269"/>
        <v>550</v>
      </c>
      <c r="L1483" s="317"/>
      <c r="M1483" s="5">
        <f t="shared" si="270"/>
        <v>0</v>
      </c>
      <c r="N1483" s="135" t="s">
        <v>2062</v>
      </c>
    </row>
    <row r="1484" spans="1:14" outlineLevel="1">
      <c r="A1484" s="163">
        <v>37484</v>
      </c>
      <c r="B1484" s="82" t="s">
        <v>1044</v>
      </c>
      <c r="C1484" s="35"/>
      <c r="D1484" s="83" t="s">
        <v>115</v>
      </c>
      <c r="E1484" s="341">
        <v>464</v>
      </c>
      <c r="F1484" s="83" t="s">
        <v>1449</v>
      </c>
      <c r="G1484" s="36">
        <v>2016</v>
      </c>
      <c r="H1484" s="36" t="s">
        <v>238</v>
      </c>
      <c r="I1484" s="67">
        <v>12</v>
      </c>
      <c r="J1484" s="7">
        <v>325</v>
      </c>
      <c r="K1484" s="5">
        <f t="shared" si="269"/>
        <v>325</v>
      </c>
      <c r="L1484" s="317"/>
      <c r="M1484" s="5">
        <f t="shared" si="270"/>
        <v>0</v>
      </c>
      <c r="N1484" s="133" t="s">
        <v>866</v>
      </c>
    </row>
    <row r="1485" spans="1:14" outlineLevel="1">
      <c r="A1485" s="163">
        <v>38875</v>
      </c>
      <c r="B1485" s="82" t="s">
        <v>1146</v>
      </c>
      <c r="C1485" s="35"/>
      <c r="D1485" s="83" t="s">
        <v>115</v>
      </c>
      <c r="E1485" s="341">
        <v>400</v>
      </c>
      <c r="F1485" s="83" t="s">
        <v>1449</v>
      </c>
      <c r="G1485" s="36">
        <v>2017</v>
      </c>
      <c r="H1485" s="36" t="s">
        <v>238</v>
      </c>
      <c r="I1485" s="67">
        <v>12</v>
      </c>
      <c r="J1485" s="7">
        <v>340</v>
      </c>
      <c r="K1485" s="5">
        <f t="shared" si="269"/>
        <v>340</v>
      </c>
      <c r="L1485" s="317"/>
      <c r="M1485" s="5">
        <f t="shared" si="270"/>
        <v>0</v>
      </c>
      <c r="N1485" s="133" t="s">
        <v>1147</v>
      </c>
    </row>
    <row r="1486" spans="1:14" outlineLevel="1">
      <c r="A1486" s="163">
        <v>41356</v>
      </c>
      <c r="B1486" s="82" t="s">
        <v>1717</v>
      </c>
      <c r="C1486" s="35" t="s">
        <v>1719</v>
      </c>
      <c r="D1486" s="83" t="s">
        <v>115</v>
      </c>
      <c r="E1486" s="341">
        <v>496</v>
      </c>
      <c r="F1486" s="83" t="s">
        <v>1449</v>
      </c>
      <c r="G1486" s="36">
        <v>2019</v>
      </c>
      <c r="H1486" s="36" t="s">
        <v>238</v>
      </c>
      <c r="I1486" s="67">
        <v>10</v>
      </c>
      <c r="J1486" s="7">
        <v>430</v>
      </c>
      <c r="K1486" s="5">
        <f t="shared" si="269"/>
        <v>430</v>
      </c>
      <c r="L1486" s="317"/>
      <c r="M1486" s="5">
        <f t="shared" si="270"/>
        <v>0</v>
      </c>
      <c r="N1486" s="133" t="s">
        <v>1718</v>
      </c>
    </row>
    <row r="1487" spans="1:14" outlineLevel="1">
      <c r="A1487" s="163">
        <v>41172</v>
      </c>
      <c r="B1487" s="82" t="s">
        <v>1650</v>
      </c>
      <c r="C1487" s="35" t="s">
        <v>1652</v>
      </c>
      <c r="D1487" s="83" t="s">
        <v>115</v>
      </c>
      <c r="E1487" s="341">
        <v>144</v>
      </c>
      <c r="F1487" s="83" t="s">
        <v>279</v>
      </c>
      <c r="G1487" s="36">
        <v>2019</v>
      </c>
      <c r="H1487" s="36" t="s">
        <v>112</v>
      </c>
      <c r="I1487" s="67">
        <v>20</v>
      </c>
      <c r="J1487" s="7">
        <v>159</v>
      </c>
      <c r="K1487" s="5">
        <f t="shared" si="269"/>
        <v>159</v>
      </c>
      <c r="L1487" s="317"/>
      <c r="M1487" s="5">
        <f t="shared" si="270"/>
        <v>0</v>
      </c>
      <c r="N1487" s="133" t="s">
        <v>1651</v>
      </c>
    </row>
    <row r="1488" spans="1:14" outlineLevel="1">
      <c r="A1488" s="163">
        <v>39157</v>
      </c>
      <c r="B1488" s="82" t="s">
        <v>1104</v>
      </c>
      <c r="C1488" s="35" t="s">
        <v>1105</v>
      </c>
      <c r="D1488" s="83" t="s">
        <v>175</v>
      </c>
      <c r="E1488" s="341">
        <v>208</v>
      </c>
      <c r="F1488" s="83" t="s">
        <v>1005</v>
      </c>
      <c r="G1488" s="36">
        <v>2017</v>
      </c>
      <c r="H1488" s="36" t="s">
        <v>112</v>
      </c>
      <c r="I1488" s="67">
        <v>12</v>
      </c>
      <c r="J1488" s="7">
        <v>350</v>
      </c>
      <c r="K1488" s="5">
        <f t="shared" si="269"/>
        <v>350</v>
      </c>
      <c r="L1488" s="317"/>
      <c r="M1488" s="5">
        <f t="shared" si="270"/>
        <v>0</v>
      </c>
      <c r="N1488" s="133" t="s">
        <v>1106</v>
      </c>
    </row>
    <row r="1489" spans="1:15" s="97" customFormat="1" outlineLevel="1">
      <c r="A1489" s="163">
        <v>39420</v>
      </c>
      <c r="B1489" s="82" t="s">
        <v>1720</v>
      </c>
      <c r="C1489" s="35" t="s">
        <v>1244</v>
      </c>
      <c r="D1489" s="83" t="s">
        <v>115</v>
      </c>
      <c r="E1489" s="341">
        <v>656</v>
      </c>
      <c r="F1489" s="83" t="s">
        <v>248</v>
      </c>
      <c r="G1489" s="36">
        <v>2017</v>
      </c>
      <c r="H1489" s="36" t="s">
        <v>112</v>
      </c>
      <c r="I1489" s="67">
        <v>10</v>
      </c>
      <c r="J1489" s="7">
        <v>435</v>
      </c>
      <c r="K1489" s="5">
        <f t="shared" si="269"/>
        <v>435</v>
      </c>
      <c r="L1489" s="317"/>
      <c r="M1489" s="5">
        <f t="shared" si="270"/>
        <v>0</v>
      </c>
      <c r="N1489" s="135" t="s">
        <v>1721</v>
      </c>
    </row>
    <row r="1490" spans="1:15" outlineLevel="1">
      <c r="A1490" s="163">
        <v>15598</v>
      </c>
      <c r="B1490" s="84" t="s">
        <v>4485</v>
      </c>
      <c r="C1490" s="43" t="s">
        <v>1454</v>
      </c>
      <c r="D1490" s="148" t="s">
        <v>115</v>
      </c>
      <c r="E1490" s="342">
        <v>352</v>
      </c>
      <c r="F1490" s="148" t="s">
        <v>4486</v>
      </c>
      <c r="G1490" s="44">
        <v>2025</v>
      </c>
      <c r="H1490" s="44" t="s">
        <v>238</v>
      </c>
      <c r="I1490" s="70">
        <v>12</v>
      </c>
      <c r="J1490" s="12">
        <v>790</v>
      </c>
      <c r="K1490" s="4">
        <f t="shared" si="269"/>
        <v>790</v>
      </c>
      <c r="L1490" s="318"/>
      <c r="M1490" s="4">
        <f t="shared" si="270"/>
        <v>0</v>
      </c>
      <c r="N1490" s="137" t="s">
        <v>4487</v>
      </c>
    </row>
    <row r="1491" spans="1:15" s="97" customFormat="1" outlineLevel="1">
      <c r="A1491" s="163">
        <v>43455</v>
      </c>
      <c r="B1491" s="82" t="s">
        <v>2351</v>
      </c>
      <c r="C1491" s="35" t="s">
        <v>2352</v>
      </c>
      <c r="D1491" s="83" t="s">
        <v>93</v>
      </c>
      <c r="E1491" s="341">
        <v>392</v>
      </c>
      <c r="F1491" s="83" t="s">
        <v>1222</v>
      </c>
      <c r="G1491" s="36">
        <v>2021</v>
      </c>
      <c r="H1491" s="36" t="s">
        <v>130</v>
      </c>
      <c r="I1491" s="67">
        <v>12</v>
      </c>
      <c r="J1491" s="7">
        <v>210</v>
      </c>
      <c r="K1491" s="5">
        <f t="shared" si="269"/>
        <v>210</v>
      </c>
      <c r="L1491" s="317"/>
      <c r="M1491" s="5">
        <f t="shared" si="270"/>
        <v>0</v>
      </c>
      <c r="N1491" s="133" t="s">
        <v>2353</v>
      </c>
    </row>
    <row r="1492" spans="1:15" s="97" customFormat="1" outlineLevel="1">
      <c r="A1492" s="163">
        <v>46231</v>
      </c>
      <c r="B1492" s="84" t="s">
        <v>4293</v>
      </c>
      <c r="C1492" s="43" t="s">
        <v>362</v>
      </c>
      <c r="D1492" s="148" t="s">
        <v>93</v>
      </c>
      <c r="E1492" s="342">
        <v>160</v>
      </c>
      <c r="F1492" s="148" t="s">
        <v>22</v>
      </c>
      <c r="G1492" s="44">
        <v>2025</v>
      </c>
      <c r="H1492" s="44" t="s">
        <v>238</v>
      </c>
      <c r="I1492" s="70">
        <v>13</v>
      </c>
      <c r="J1492" s="12">
        <v>329</v>
      </c>
      <c r="K1492" s="4">
        <f t="shared" si="269"/>
        <v>329</v>
      </c>
      <c r="L1492" s="318"/>
      <c r="M1492" s="4">
        <f t="shared" si="270"/>
        <v>0</v>
      </c>
      <c r="N1492" s="136" t="s">
        <v>4294</v>
      </c>
    </row>
    <row r="1493" spans="1:15" s="97" customFormat="1" outlineLevel="1">
      <c r="A1493" s="163">
        <v>42403</v>
      </c>
      <c r="B1493" s="82" t="s">
        <v>3382</v>
      </c>
      <c r="C1493" s="35" t="s">
        <v>645</v>
      </c>
      <c r="D1493" s="83" t="s">
        <v>115</v>
      </c>
      <c r="E1493" s="341">
        <v>448</v>
      </c>
      <c r="F1493" s="83" t="s">
        <v>1</v>
      </c>
      <c r="G1493" s="36">
        <v>2017</v>
      </c>
      <c r="H1493" s="36" t="s">
        <v>112</v>
      </c>
      <c r="I1493" s="67">
        <v>12</v>
      </c>
      <c r="J1493" s="7">
        <v>360</v>
      </c>
      <c r="K1493" s="5">
        <f t="shared" si="269"/>
        <v>360</v>
      </c>
      <c r="L1493" s="317"/>
      <c r="M1493" s="5">
        <f t="shared" si="270"/>
        <v>0</v>
      </c>
      <c r="N1493" s="133" t="s">
        <v>3383</v>
      </c>
    </row>
    <row r="1494" spans="1:15" s="97" customFormat="1">
      <c r="A1494" s="163">
        <v>45941</v>
      </c>
      <c r="B1494" s="84" t="s">
        <v>3872</v>
      </c>
      <c r="C1494" s="43" t="s">
        <v>166</v>
      </c>
      <c r="D1494" s="148" t="s">
        <v>93</v>
      </c>
      <c r="E1494" s="342">
        <v>413</v>
      </c>
      <c r="F1494" s="148" t="s">
        <v>239</v>
      </c>
      <c r="G1494" s="44">
        <v>2024</v>
      </c>
      <c r="H1494" s="44" t="s">
        <v>130</v>
      </c>
      <c r="I1494" s="70">
        <v>18</v>
      </c>
      <c r="J1494" s="12">
        <v>430</v>
      </c>
      <c r="K1494" s="4">
        <f t="shared" si="269"/>
        <v>430</v>
      </c>
      <c r="L1494" s="318"/>
      <c r="M1494" s="4">
        <f t="shared" si="270"/>
        <v>0</v>
      </c>
      <c r="N1494" s="136"/>
      <c r="O1494" s="3"/>
    </row>
    <row r="1495" spans="1:15" outlineLevel="1">
      <c r="A1495" s="163">
        <v>40253</v>
      </c>
      <c r="B1495" s="82" t="s">
        <v>1372</v>
      </c>
      <c r="C1495" s="35" t="s">
        <v>1373</v>
      </c>
      <c r="D1495" s="83" t="s">
        <v>63</v>
      </c>
      <c r="E1495" s="341">
        <v>112</v>
      </c>
      <c r="F1495" s="83" t="s">
        <v>153</v>
      </c>
      <c r="G1495" s="36">
        <v>2018</v>
      </c>
      <c r="H1495" s="36" t="s">
        <v>238</v>
      </c>
      <c r="I1495" s="67">
        <v>16</v>
      </c>
      <c r="J1495" s="7">
        <v>210</v>
      </c>
      <c r="K1495" s="5">
        <f t="shared" ref="K1495:K1525" si="274">ROUND(J1495*(1-$C$11/100),1)</f>
        <v>210</v>
      </c>
      <c r="L1495" s="317"/>
      <c r="M1495" s="5">
        <f t="shared" si="270"/>
        <v>0</v>
      </c>
      <c r="N1495" s="133" t="s">
        <v>1374</v>
      </c>
    </row>
    <row r="1496" spans="1:15" outlineLevel="1">
      <c r="A1496" s="163">
        <v>39418</v>
      </c>
      <c r="B1496" s="82" t="s">
        <v>1280</v>
      </c>
      <c r="C1496" s="35" t="s">
        <v>1246</v>
      </c>
      <c r="D1496" s="83" t="s">
        <v>93</v>
      </c>
      <c r="E1496" s="341">
        <v>100</v>
      </c>
      <c r="F1496" s="83" t="s">
        <v>241</v>
      </c>
      <c r="G1496" s="36">
        <v>2017</v>
      </c>
      <c r="H1496" s="36" t="s">
        <v>238</v>
      </c>
      <c r="I1496" s="67">
        <v>8</v>
      </c>
      <c r="J1496" s="7">
        <v>280</v>
      </c>
      <c r="K1496" s="5">
        <f t="shared" si="274"/>
        <v>280</v>
      </c>
      <c r="L1496" s="317"/>
      <c r="M1496" s="5">
        <f t="shared" si="270"/>
        <v>0</v>
      </c>
      <c r="N1496" s="133" t="s">
        <v>1247</v>
      </c>
    </row>
    <row r="1497" spans="1:15" outlineLevel="1">
      <c r="A1497" s="163">
        <v>37348</v>
      </c>
      <c r="B1497" s="83" t="s">
        <v>895</v>
      </c>
      <c r="C1497" s="35" t="s">
        <v>896</v>
      </c>
      <c r="D1497" s="8" t="s">
        <v>115</v>
      </c>
      <c r="E1497" s="341">
        <v>352</v>
      </c>
      <c r="F1497" s="83" t="s">
        <v>79</v>
      </c>
      <c r="G1497" s="36">
        <v>2016</v>
      </c>
      <c r="H1497" s="36" t="s">
        <v>112</v>
      </c>
      <c r="I1497" s="67">
        <v>16</v>
      </c>
      <c r="J1497" s="7">
        <v>230</v>
      </c>
      <c r="K1497" s="5">
        <f t="shared" si="274"/>
        <v>230</v>
      </c>
      <c r="L1497" s="317"/>
      <c r="M1497" s="5">
        <f t="shared" si="270"/>
        <v>0</v>
      </c>
      <c r="N1497" s="133" t="s">
        <v>897</v>
      </c>
    </row>
    <row r="1498" spans="1:15" outlineLevel="1">
      <c r="A1498" s="163">
        <v>35992</v>
      </c>
      <c r="B1498" s="82" t="s">
        <v>657</v>
      </c>
      <c r="C1498" s="35" t="s">
        <v>658</v>
      </c>
      <c r="D1498" s="83" t="s">
        <v>115</v>
      </c>
      <c r="E1498" s="341">
        <v>320</v>
      </c>
      <c r="F1498" s="83" t="s">
        <v>659</v>
      </c>
      <c r="G1498" s="36">
        <v>2015</v>
      </c>
      <c r="H1498" s="36" t="s">
        <v>112</v>
      </c>
      <c r="I1498" s="67">
        <v>12</v>
      </c>
      <c r="J1498" s="7">
        <v>290</v>
      </c>
      <c r="K1498" s="5">
        <f t="shared" si="274"/>
        <v>290</v>
      </c>
      <c r="L1498" s="317"/>
      <c r="M1498" s="5">
        <f t="shared" si="270"/>
        <v>0</v>
      </c>
      <c r="N1498" s="133" t="s">
        <v>660</v>
      </c>
    </row>
    <row r="1499" spans="1:15" outlineLevel="1">
      <c r="A1499" s="163">
        <v>33258</v>
      </c>
      <c r="B1499" s="82" t="s">
        <v>2949</v>
      </c>
      <c r="C1499" s="35" t="s">
        <v>574</v>
      </c>
      <c r="D1499" s="83" t="s">
        <v>63</v>
      </c>
      <c r="E1499" s="341">
        <v>480</v>
      </c>
      <c r="F1499" s="83" t="s">
        <v>2877</v>
      </c>
      <c r="G1499" s="36">
        <v>2023</v>
      </c>
      <c r="H1499" s="36" t="s">
        <v>238</v>
      </c>
      <c r="I1499" s="67">
        <v>12</v>
      </c>
      <c r="J1499" s="7">
        <v>540</v>
      </c>
      <c r="K1499" s="5">
        <f t="shared" si="274"/>
        <v>540</v>
      </c>
      <c r="L1499" s="317"/>
      <c r="M1499" s="5">
        <f t="shared" ref="M1499:M1535" si="275">SUM(L1499*K1499)</f>
        <v>0</v>
      </c>
      <c r="N1499" s="133" t="s">
        <v>2950</v>
      </c>
    </row>
    <row r="1500" spans="1:15" outlineLevel="1">
      <c r="A1500" s="163">
        <v>34851</v>
      </c>
      <c r="B1500" s="8" t="s">
        <v>487</v>
      </c>
      <c r="C1500" s="14" t="s">
        <v>203</v>
      </c>
      <c r="D1500" s="83" t="s">
        <v>115</v>
      </c>
      <c r="E1500" s="357">
        <v>384</v>
      </c>
      <c r="F1500" s="8" t="s">
        <v>204</v>
      </c>
      <c r="G1500" s="46">
        <v>2015</v>
      </c>
      <c r="H1500" s="36" t="s">
        <v>238</v>
      </c>
      <c r="I1500" s="67">
        <v>14</v>
      </c>
      <c r="J1500" s="7">
        <v>310</v>
      </c>
      <c r="K1500" s="5">
        <f t="shared" si="274"/>
        <v>310</v>
      </c>
      <c r="L1500" s="317"/>
      <c r="M1500" s="5">
        <f t="shared" si="275"/>
        <v>0</v>
      </c>
      <c r="N1500" s="133" t="s">
        <v>488</v>
      </c>
    </row>
    <row r="1501" spans="1:15" outlineLevel="1">
      <c r="A1501" s="163">
        <v>41226</v>
      </c>
      <c r="B1501" s="82" t="s">
        <v>1678</v>
      </c>
      <c r="C1501" s="35" t="s">
        <v>645</v>
      </c>
      <c r="D1501" s="83" t="s">
        <v>115</v>
      </c>
      <c r="E1501" s="341">
        <v>256</v>
      </c>
      <c r="F1501" s="83" t="s">
        <v>1667</v>
      </c>
      <c r="G1501" s="36">
        <v>2019</v>
      </c>
      <c r="H1501" s="36" t="s">
        <v>112</v>
      </c>
      <c r="I1501" s="67">
        <v>16</v>
      </c>
      <c r="J1501" s="7">
        <v>280</v>
      </c>
      <c r="K1501" s="5">
        <f t="shared" si="274"/>
        <v>280</v>
      </c>
      <c r="L1501" s="323"/>
      <c r="M1501" s="5">
        <f t="shared" si="275"/>
        <v>0</v>
      </c>
      <c r="N1501" s="133" t="s">
        <v>1679</v>
      </c>
    </row>
    <row r="1502" spans="1:15" outlineLevel="1">
      <c r="A1502" s="163">
        <v>41980</v>
      </c>
      <c r="B1502" s="82" t="s">
        <v>1995</v>
      </c>
      <c r="C1502" s="35" t="s">
        <v>106</v>
      </c>
      <c r="D1502" s="83" t="s">
        <v>93</v>
      </c>
      <c r="E1502" s="341">
        <v>512</v>
      </c>
      <c r="F1502" s="83" t="s">
        <v>241</v>
      </c>
      <c r="G1502" s="36">
        <v>2020</v>
      </c>
      <c r="H1502" s="36" t="s">
        <v>238</v>
      </c>
      <c r="I1502" s="67">
        <v>12</v>
      </c>
      <c r="J1502" s="7">
        <v>375</v>
      </c>
      <c r="K1502" s="5">
        <f t="shared" si="274"/>
        <v>375</v>
      </c>
      <c r="L1502" s="323"/>
      <c r="M1502" s="5">
        <f t="shared" si="275"/>
        <v>0</v>
      </c>
      <c r="N1502" s="133" t="s">
        <v>1996</v>
      </c>
    </row>
    <row r="1503" spans="1:15" outlineLevel="1">
      <c r="A1503" s="163">
        <v>42074</v>
      </c>
      <c r="B1503" s="82" t="s">
        <v>2389</v>
      </c>
      <c r="C1503" s="35" t="s">
        <v>2390</v>
      </c>
      <c r="D1503" s="83" t="s">
        <v>175</v>
      </c>
      <c r="E1503" s="341"/>
      <c r="F1503" s="83" t="s">
        <v>2391</v>
      </c>
      <c r="G1503" s="36">
        <v>2020</v>
      </c>
      <c r="H1503" s="36" t="s">
        <v>112</v>
      </c>
      <c r="I1503" s="67">
        <v>4</v>
      </c>
      <c r="J1503" s="7">
        <v>2200</v>
      </c>
      <c r="K1503" s="5">
        <f t="shared" si="274"/>
        <v>2200</v>
      </c>
      <c r="L1503" s="317"/>
      <c r="M1503" s="5">
        <f t="shared" si="275"/>
        <v>0</v>
      </c>
      <c r="N1503" s="133" t="s">
        <v>2392</v>
      </c>
    </row>
    <row r="1504" spans="1:15" s="97" customFormat="1" outlineLevel="1">
      <c r="A1504" s="163">
        <v>47971</v>
      </c>
      <c r="B1504" s="84" t="s">
        <v>4885</v>
      </c>
      <c r="C1504" s="43" t="s">
        <v>169</v>
      </c>
      <c r="D1504" s="148" t="s">
        <v>115</v>
      </c>
      <c r="E1504" s="342">
        <v>752</v>
      </c>
      <c r="F1504" s="148" t="s">
        <v>4883</v>
      </c>
      <c r="G1504" s="44">
        <v>2026</v>
      </c>
      <c r="H1504" s="44" t="s">
        <v>112</v>
      </c>
      <c r="I1504" s="70">
        <v>8</v>
      </c>
      <c r="J1504" s="12">
        <v>830</v>
      </c>
      <c r="K1504" s="4">
        <f t="shared" si="274"/>
        <v>830</v>
      </c>
      <c r="L1504" s="318"/>
      <c r="M1504" s="4">
        <f t="shared" si="275"/>
        <v>0</v>
      </c>
      <c r="N1504" s="136" t="s">
        <v>4886</v>
      </c>
    </row>
    <row r="1505" spans="1:15" outlineLevel="1">
      <c r="A1505" s="163">
        <v>41138</v>
      </c>
      <c r="B1505" s="82" t="s">
        <v>4379</v>
      </c>
      <c r="C1505" s="35" t="s">
        <v>169</v>
      </c>
      <c r="D1505" s="83" t="s">
        <v>63</v>
      </c>
      <c r="E1505" s="341">
        <v>736</v>
      </c>
      <c r="F1505" s="8" t="s">
        <v>153</v>
      </c>
      <c r="G1505" s="36">
        <v>2024</v>
      </c>
      <c r="H1505" s="36" t="s">
        <v>238</v>
      </c>
      <c r="I1505" s="67">
        <v>3</v>
      </c>
      <c r="J1505" s="7">
        <v>500</v>
      </c>
      <c r="K1505" s="5">
        <f t="shared" si="274"/>
        <v>500</v>
      </c>
      <c r="L1505" s="317"/>
      <c r="M1505" s="5">
        <f t="shared" si="275"/>
        <v>0</v>
      </c>
      <c r="N1505" s="133" t="s">
        <v>4380</v>
      </c>
    </row>
    <row r="1506" spans="1:15" outlineLevel="1">
      <c r="A1506" s="163">
        <v>44881</v>
      </c>
      <c r="B1506" s="82" t="s">
        <v>2795</v>
      </c>
      <c r="C1506" s="35" t="s">
        <v>2796</v>
      </c>
      <c r="D1506" s="83" t="s">
        <v>115</v>
      </c>
      <c r="E1506" s="341">
        <v>382</v>
      </c>
      <c r="F1506" s="8" t="s">
        <v>241</v>
      </c>
      <c r="G1506" s="36">
        <v>2019</v>
      </c>
      <c r="H1506" s="36" t="s">
        <v>238</v>
      </c>
      <c r="I1506" s="67">
        <v>16</v>
      </c>
      <c r="J1506" s="7">
        <v>380</v>
      </c>
      <c r="K1506" s="5">
        <f t="shared" si="274"/>
        <v>380</v>
      </c>
      <c r="L1506" s="317"/>
      <c r="M1506" s="5">
        <f t="shared" si="275"/>
        <v>0</v>
      </c>
      <c r="N1506" s="133" t="s">
        <v>2797</v>
      </c>
    </row>
    <row r="1507" spans="1:15" outlineLevel="1">
      <c r="A1507" s="163">
        <v>45011</v>
      </c>
      <c r="B1507" s="82" t="s">
        <v>2879</v>
      </c>
      <c r="C1507" s="35" t="s">
        <v>1116</v>
      </c>
      <c r="D1507" s="83" t="s">
        <v>93</v>
      </c>
      <c r="E1507" s="341">
        <v>456</v>
      </c>
      <c r="F1507" s="8" t="s">
        <v>248</v>
      </c>
      <c r="G1507" s="36">
        <v>2019</v>
      </c>
      <c r="H1507" s="36" t="s">
        <v>238</v>
      </c>
      <c r="I1507" s="67">
        <v>14</v>
      </c>
      <c r="J1507" s="7">
        <v>365</v>
      </c>
      <c r="K1507" s="5">
        <f t="shared" si="274"/>
        <v>365</v>
      </c>
      <c r="L1507" s="317"/>
      <c r="M1507" s="5">
        <f t="shared" si="275"/>
        <v>0</v>
      </c>
      <c r="N1507" s="133" t="s">
        <v>2880</v>
      </c>
    </row>
    <row r="1508" spans="1:15" s="97" customFormat="1" outlineLevel="1">
      <c r="A1508" s="163">
        <v>44896</v>
      </c>
      <c r="B1508" s="82" t="s">
        <v>3072</v>
      </c>
      <c r="C1508" s="35" t="s">
        <v>645</v>
      </c>
      <c r="D1508" s="83" t="s">
        <v>115</v>
      </c>
      <c r="E1508" s="341">
        <v>430</v>
      </c>
      <c r="F1508" s="8" t="s">
        <v>248</v>
      </c>
      <c r="G1508" s="36">
        <v>2023</v>
      </c>
      <c r="H1508" s="36" t="s">
        <v>238</v>
      </c>
      <c r="I1508" s="67">
        <v>14</v>
      </c>
      <c r="J1508" s="7">
        <v>815</v>
      </c>
      <c r="K1508" s="5">
        <f t="shared" si="274"/>
        <v>815</v>
      </c>
      <c r="L1508" s="317"/>
      <c r="M1508" s="5">
        <f t="shared" si="275"/>
        <v>0</v>
      </c>
      <c r="N1508" s="133" t="s">
        <v>3073</v>
      </c>
    </row>
    <row r="1509" spans="1:15" outlineLevel="1">
      <c r="A1509" s="163">
        <v>43896</v>
      </c>
      <c r="B1509" s="84" t="s">
        <v>4575</v>
      </c>
      <c r="C1509" s="43" t="s">
        <v>4576</v>
      </c>
      <c r="D1509" s="148" t="s">
        <v>175</v>
      </c>
      <c r="E1509" s="342">
        <v>288</v>
      </c>
      <c r="F1509" s="86" t="s">
        <v>2523</v>
      </c>
      <c r="G1509" s="44">
        <v>2021</v>
      </c>
      <c r="H1509" s="44" t="s">
        <v>238</v>
      </c>
      <c r="I1509" s="70">
        <v>16</v>
      </c>
      <c r="J1509" s="12">
        <v>520</v>
      </c>
      <c r="K1509" s="4">
        <f t="shared" si="274"/>
        <v>520</v>
      </c>
      <c r="L1509" s="318"/>
      <c r="M1509" s="4">
        <f t="shared" si="275"/>
        <v>0</v>
      </c>
      <c r="N1509" s="136" t="s">
        <v>4577</v>
      </c>
    </row>
    <row r="1510" spans="1:15" outlineLevel="1">
      <c r="A1510" s="163">
        <v>36333</v>
      </c>
      <c r="B1510" s="82" t="s">
        <v>2847</v>
      </c>
      <c r="C1510" s="35" t="s">
        <v>645</v>
      </c>
      <c r="D1510" s="83" t="s">
        <v>115</v>
      </c>
      <c r="E1510" s="341">
        <v>272</v>
      </c>
      <c r="F1510" s="83" t="s">
        <v>279</v>
      </c>
      <c r="G1510" s="36">
        <v>2015</v>
      </c>
      <c r="H1510" s="36" t="s">
        <v>112</v>
      </c>
      <c r="I1510" s="67">
        <v>18</v>
      </c>
      <c r="J1510" s="7">
        <v>175</v>
      </c>
      <c r="K1510" s="5">
        <f t="shared" si="274"/>
        <v>175</v>
      </c>
      <c r="L1510" s="317"/>
      <c r="M1510" s="5">
        <f t="shared" si="275"/>
        <v>0</v>
      </c>
      <c r="N1510" s="133" t="s">
        <v>2848</v>
      </c>
    </row>
    <row r="1511" spans="1:15" outlineLevel="1">
      <c r="A1511" s="163">
        <v>40330</v>
      </c>
      <c r="B1511" s="8" t="s">
        <v>1408</v>
      </c>
      <c r="C1511" s="14" t="s">
        <v>1409</v>
      </c>
      <c r="D1511" s="83" t="s">
        <v>93</v>
      </c>
      <c r="E1511" s="357">
        <v>544</v>
      </c>
      <c r="F1511" s="8" t="s">
        <v>248</v>
      </c>
      <c r="G1511" s="46">
        <v>2018</v>
      </c>
      <c r="H1511" s="36" t="s">
        <v>238</v>
      </c>
      <c r="I1511" s="67">
        <v>8</v>
      </c>
      <c r="J1511" s="7">
        <v>352</v>
      </c>
      <c r="K1511" s="5">
        <f t="shared" si="274"/>
        <v>352</v>
      </c>
      <c r="L1511" s="323"/>
      <c r="M1511" s="5">
        <f t="shared" si="275"/>
        <v>0</v>
      </c>
      <c r="N1511" s="133" t="s">
        <v>1410</v>
      </c>
    </row>
    <row r="1512" spans="1:15" outlineLevel="1">
      <c r="A1512" s="163">
        <v>40008</v>
      </c>
      <c r="B1512" s="8" t="s">
        <v>2812</v>
      </c>
      <c r="C1512" s="14" t="s">
        <v>2813</v>
      </c>
      <c r="D1512" s="83" t="s">
        <v>63</v>
      </c>
      <c r="E1512" s="357">
        <v>176</v>
      </c>
      <c r="F1512" s="8" t="s">
        <v>234</v>
      </c>
      <c r="G1512" s="46">
        <v>2017</v>
      </c>
      <c r="H1512" s="36" t="s">
        <v>238</v>
      </c>
      <c r="I1512" s="67">
        <v>10</v>
      </c>
      <c r="J1512" s="7">
        <v>185</v>
      </c>
      <c r="K1512" s="5">
        <f t="shared" si="274"/>
        <v>185</v>
      </c>
      <c r="L1512" s="323"/>
      <c r="M1512" s="5">
        <f t="shared" si="275"/>
        <v>0</v>
      </c>
      <c r="N1512" s="133" t="s">
        <v>2814</v>
      </c>
    </row>
    <row r="1513" spans="1:15" outlineLevel="1">
      <c r="A1513" s="163">
        <v>43440</v>
      </c>
      <c r="B1513" s="8" t="s">
        <v>2347</v>
      </c>
      <c r="C1513" s="14" t="s">
        <v>106</v>
      </c>
      <c r="D1513" s="83" t="s">
        <v>93</v>
      </c>
      <c r="E1513" s="357">
        <v>304</v>
      </c>
      <c r="F1513" s="8" t="s">
        <v>241</v>
      </c>
      <c r="G1513" s="46">
        <v>2021</v>
      </c>
      <c r="H1513" s="36" t="s">
        <v>238</v>
      </c>
      <c r="I1513" s="67">
        <v>30</v>
      </c>
      <c r="J1513" s="7">
        <v>355</v>
      </c>
      <c r="K1513" s="5">
        <f t="shared" si="274"/>
        <v>355</v>
      </c>
      <c r="L1513" s="323"/>
      <c r="M1513" s="5">
        <f t="shared" si="275"/>
        <v>0</v>
      </c>
      <c r="N1513" s="133" t="s">
        <v>2348</v>
      </c>
    </row>
    <row r="1514" spans="1:15" outlineLevel="1">
      <c r="A1514" s="163">
        <v>39601</v>
      </c>
      <c r="B1514" s="87" t="s">
        <v>1228</v>
      </c>
      <c r="C1514" s="39" t="s">
        <v>260</v>
      </c>
      <c r="D1514" s="116" t="s">
        <v>115</v>
      </c>
      <c r="E1514" s="355">
        <v>480</v>
      </c>
      <c r="F1514" s="116" t="s">
        <v>230</v>
      </c>
      <c r="G1514" s="40">
        <v>2017</v>
      </c>
      <c r="H1514" s="40" t="s">
        <v>238</v>
      </c>
      <c r="I1514" s="40">
        <v>6</v>
      </c>
      <c r="J1514" s="7">
        <v>320</v>
      </c>
      <c r="K1514" s="5">
        <f t="shared" si="274"/>
        <v>320</v>
      </c>
      <c r="L1514" s="316"/>
      <c r="M1514" s="5">
        <f t="shared" si="275"/>
        <v>0</v>
      </c>
      <c r="N1514" s="133" t="s">
        <v>1229</v>
      </c>
    </row>
    <row r="1515" spans="1:15" outlineLevel="1">
      <c r="A1515" s="163">
        <v>45469</v>
      </c>
      <c r="B1515" s="87" t="s">
        <v>3340</v>
      </c>
      <c r="C1515" s="39" t="s">
        <v>3341</v>
      </c>
      <c r="D1515" s="116" t="s">
        <v>115</v>
      </c>
      <c r="E1515" s="355">
        <v>376</v>
      </c>
      <c r="F1515" s="116" t="s">
        <v>2249</v>
      </c>
      <c r="G1515" s="40">
        <v>2023</v>
      </c>
      <c r="H1515" s="40" t="s">
        <v>238</v>
      </c>
      <c r="I1515" s="40">
        <v>10</v>
      </c>
      <c r="J1515" s="7">
        <v>600</v>
      </c>
      <c r="K1515" s="5">
        <f t="shared" si="274"/>
        <v>600</v>
      </c>
      <c r="L1515" s="316"/>
      <c r="M1515" s="5">
        <f t="shared" si="275"/>
        <v>0</v>
      </c>
      <c r="N1515" s="133" t="s">
        <v>3342</v>
      </c>
    </row>
    <row r="1516" spans="1:15" outlineLevel="1">
      <c r="A1516" s="163">
        <v>45335</v>
      </c>
      <c r="B1516" s="212" t="s">
        <v>3164</v>
      </c>
      <c r="C1516" s="235" t="s">
        <v>2777</v>
      </c>
      <c r="D1516" s="148" t="s">
        <v>93</v>
      </c>
      <c r="E1516" s="363">
        <v>608</v>
      </c>
      <c r="F1516" s="211" t="s">
        <v>2808</v>
      </c>
      <c r="G1516" s="213">
        <v>2024</v>
      </c>
      <c r="H1516" s="213" t="s">
        <v>112</v>
      </c>
      <c r="I1516" s="213">
        <v>3</v>
      </c>
      <c r="J1516" s="12">
        <v>700</v>
      </c>
      <c r="K1516" s="4">
        <f t="shared" ref="K1516:K1517" si="276">ROUND(J1516*(1-$C$11/100),1)</f>
        <v>700</v>
      </c>
      <c r="L1516" s="313"/>
      <c r="M1516" s="4">
        <f t="shared" si="275"/>
        <v>0</v>
      </c>
      <c r="N1516" s="136" t="s">
        <v>2778</v>
      </c>
    </row>
    <row r="1517" spans="1:15" s="97" customFormat="1" outlineLevel="1">
      <c r="A1517" s="163">
        <v>45492</v>
      </c>
      <c r="B1517" s="212" t="s">
        <v>4637</v>
      </c>
      <c r="C1517" s="235" t="s">
        <v>4638</v>
      </c>
      <c r="D1517" s="148" t="s">
        <v>115</v>
      </c>
      <c r="E1517" s="363">
        <v>576</v>
      </c>
      <c r="F1517" s="211" t="s">
        <v>1726</v>
      </c>
      <c r="G1517" s="213">
        <v>2025</v>
      </c>
      <c r="H1517" s="213" t="s">
        <v>238</v>
      </c>
      <c r="I1517" s="213">
        <v>8</v>
      </c>
      <c r="J1517" s="12">
        <v>750</v>
      </c>
      <c r="K1517" s="4">
        <f t="shared" si="276"/>
        <v>750</v>
      </c>
      <c r="L1517" s="313"/>
      <c r="M1517" s="4">
        <f t="shared" si="275"/>
        <v>0</v>
      </c>
      <c r="N1517" s="136" t="s">
        <v>4639</v>
      </c>
    </row>
    <row r="1518" spans="1:15" outlineLevel="1">
      <c r="A1518" s="163">
        <v>36399</v>
      </c>
      <c r="B1518" s="82" t="s">
        <v>3416</v>
      </c>
      <c r="C1518" s="35" t="s">
        <v>40</v>
      </c>
      <c r="D1518" s="116" t="s">
        <v>115</v>
      </c>
      <c r="E1518" s="341">
        <v>544</v>
      </c>
      <c r="F1518" s="83" t="s">
        <v>3417</v>
      </c>
      <c r="G1518" s="36">
        <v>2016</v>
      </c>
      <c r="H1518" s="36" t="s">
        <v>238</v>
      </c>
      <c r="I1518" s="67">
        <v>8</v>
      </c>
      <c r="J1518" s="7">
        <v>370</v>
      </c>
      <c r="K1518" s="5">
        <f t="shared" si="274"/>
        <v>370</v>
      </c>
      <c r="L1518" s="317"/>
      <c r="M1518" s="5">
        <f t="shared" si="275"/>
        <v>0</v>
      </c>
      <c r="N1518" s="133" t="s">
        <v>3418</v>
      </c>
      <c r="O1518" s="97"/>
    </row>
    <row r="1519" spans="1:15" outlineLevel="1">
      <c r="A1519" s="163">
        <v>38818</v>
      </c>
      <c r="B1519" s="82" t="s">
        <v>1421</v>
      </c>
      <c r="C1519" s="35" t="s">
        <v>1004</v>
      </c>
      <c r="D1519" s="83" t="s">
        <v>175</v>
      </c>
      <c r="E1519" s="341">
        <v>320</v>
      </c>
      <c r="F1519" s="83" t="s">
        <v>1005</v>
      </c>
      <c r="G1519" s="36">
        <v>2017</v>
      </c>
      <c r="H1519" s="36" t="s">
        <v>112</v>
      </c>
      <c r="I1519" s="67">
        <v>12</v>
      </c>
      <c r="J1519" s="7">
        <v>350</v>
      </c>
      <c r="K1519" s="5">
        <f t="shared" si="274"/>
        <v>350</v>
      </c>
      <c r="L1519" s="317"/>
      <c r="M1519" s="5">
        <f t="shared" si="275"/>
        <v>0</v>
      </c>
      <c r="N1519" s="133" t="s">
        <v>1422</v>
      </c>
      <c r="O1519" s="97"/>
    </row>
    <row r="1520" spans="1:15" outlineLevel="1">
      <c r="A1520" s="163">
        <v>42814</v>
      </c>
      <c r="B1520" s="82" t="s">
        <v>3944</v>
      </c>
      <c r="C1520" s="35" t="s">
        <v>3945</v>
      </c>
      <c r="D1520" s="83" t="s">
        <v>131</v>
      </c>
      <c r="E1520" s="341">
        <v>352</v>
      </c>
      <c r="F1520" s="83" t="s">
        <v>22</v>
      </c>
      <c r="G1520" s="36">
        <v>2023</v>
      </c>
      <c r="H1520" s="36" t="s">
        <v>238</v>
      </c>
      <c r="I1520" s="67">
        <v>10</v>
      </c>
      <c r="J1520" s="7">
        <v>411</v>
      </c>
      <c r="K1520" s="5">
        <f t="shared" si="274"/>
        <v>411</v>
      </c>
      <c r="L1520" s="317"/>
      <c r="M1520" s="5">
        <f t="shared" si="275"/>
        <v>0</v>
      </c>
      <c r="N1520" s="133" t="s">
        <v>3946</v>
      </c>
      <c r="O1520" s="97"/>
    </row>
    <row r="1521" spans="1:14" s="97" customFormat="1" outlineLevel="1">
      <c r="A1521" s="163">
        <v>43340</v>
      </c>
      <c r="B1521" s="82" t="s">
        <v>2325</v>
      </c>
      <c r="C1521" s="35" t="s">
        <v>169</v>
      </c>
      <c r="D1521" s="83" t="s">
        <v>93</v>
      </c>
      <c r="E1521" s="341">
        <v>256</v>
      </c>
      <c r="F1521" s="83" t="s">
        <v>1222</v>
      </c>
      <c r="G1521" s="36">
        <v>2021</v>
      </c>
      <c r="H1521" s="36" t="s">
        <v>130</v>
      </c>
      <c r="I1521" s="67">
        <v>16</v>
      </c>
      <c r="J1521" s="7">
        <v>190</v>
      </c>
      <c r="K1521" s="5">
        <f t="shared" si="274"/>
        <v>190</v>
      </c>
      <c r="L1521" s="317"/>
      <c r="M1521" s="5">
        <f t="shared" si="275"/>
        <v>0</v>
      </c>
      <c r="N1521" s="133" t="s">
        <v>2326</v>
      </c>
    </row>
    <row r="1522" spans="1:14" s="97" customFormat="1" outlineLevel="1">
      <c r="A1522" s="163">
        <v>46178</v>
      </c>
      <c r="B1522" s="84" t="s">
        <v>4195</v>
      </c>
      <c r="C1522" s="43" t="s">
        <v>169</v>
      </c>
      <c r="D1522" s="148" t="s">
        <v>115</v>
      </c>
      <c r="E1522" s="342">
        <v>112</v>
      </c>
      <c r="F1522" s="148" t="s">
        <v>2443</v>
      </c>
      <c r="G1522" s="44">
        <v>2023</v>
      </c>
      <c r="H1522" s="44" t="s">
        <v>238</v>
      </c>
      <c r="I1522" s="70">
        <v>20</v>
      </c>
      <c r="J1522" s="12">
        <v>600</v>
      </c>
      <c r="K1522" s="4">
        <f t="shared" si="274"/>
        <v>600</v>
      </c>
      <c r="L1522" s="318"/>
      <c r="M1522" s="4">
        <f t="shared" si="275"/>
        <v>0</v>
      </c>
      <c r="N1522" s="136" t="s">
        <v>4196</v>
      </c>
    </row>
    <row r="1523" spans="1:14" outlineLevel="1">
      <c r="A1523" s="163">
        <v>47476</v>
      </c>
      <c r="B1523" s="84" t="s">
        <v>4710</v>
      </c>
      <c r="C1523" s="43" t="s">
        <v>4711</v>
      </c>
      <c r="D1523" s="148" t="s">
        <v>115</v>
      </c>
      <c r="E1523" s="342">
        <v>96</v>
      </c>
      <c r="F1523" s="148" t="s">
        <v>2443</v>
      </c>
      <c r="G1523" s="44">
        <v>2022</v>
      </c>
      <c r="H1523" s="44" t="s">
        <v>238</v>
      </c>
      <c r="I1523" s="70">
        <v>30</v>
      </c>
      <c r="J1523" s="12">
        <v>550</v>
      </c>
      <c r="K1523" s="4">
        <f t="shared" si="274"/>
        <v>550</v>
      </c>
      <c r="L1523" s="318"/>
      <c r="M1523" s="4">
        <f t="shared" si="275"/>
        <v>0</v>
      </c>
      <c r="N1523" s="136" t="s">
        <v>4712</v>
      </c>
    </row>
    <row r="1524" spans="1:14" s="97" customFormat="1" outlineLevel="1">
      <c r="A1524" s="163">
        <v>31013</v>
      </c>
      <c r="B1524" s="82" t="s">
        <v>4822</v>
      </c>
      <c r="C1524" s="35" t="s">
        <v>2676</v>
      </c>
      <c r="D1524" s="83" t="s">
        <v>93</v>
      </c>
      <c r="E1524" s="341">
        <v>224</v>
      </c>
      <c r="F1524" s="83" t="s">
        <v>223</v>
      </c>
      <c r="G1524" s="36">
        <v>2012</v>
      </c>
      <c r="H1524" s="36" t="s">
        <v>112</v>
      </c>
      <c r="I1524" s="67">
        <v>10</v>
      </c>
      <c r="J1524" s="7">
        <v>160</v>
      </c>
      <c r="K1524" s="5">
        <f t="shared" si="274"/>
        <v>160</v>
      </c>
      <c r="L1524" s="317"/>
      <c r="M1524" s="5">
        <f t="shared" si="275"/>
        <v>0</v>
      </c>
      <c r="N1524" s="133" t="s">
        <v>4823</v>
      </c>
    </row>
    <row r="1525" spans="1:14" outlineLevel="1">
      <c r="A1525" s="163">
        <v>45974</v>
      </c>
      <c r="B1525" s="84" t="s">
        <v>4684</v>
      </c>
      <c r="C1525" s="43" t="s">
        <v>2827</v>
      </c>
      <c r="D1525" s="148" t="s">
        <v>93</v>
      </c>
      <c r="E1525" s="342">
        <v>352</v>
      </c>
      <c r="F1525" s="148" t="s">
        <v>241</v>
      </c>
      <c r="G1525" s="44">
        <v>2024</v>
      </c>
      <c r="H1525" s="44" t="s">
        <v>238</v>
      </c>
      <c r="I1525" s="70">
        <v>14</v>
      </c>
      <c r="J1525" s="12">
        <v>685</v>
      </c>
      <c r="K1525" s="4">
        <f t="shared" si="274"/>
        <v>685</v>
      </c>
      <c r="L1525" s="318"/>
      <c r="M1525" s="4">
        <f t="shared" si="275"/>
        <v>0</v>
      </c>
      <c r="N1525" s="136" t="s">
        <v>4685</v>
      </c>
    </row>
    <row r="1526" spans="1:14" outlineLevel="1">
      <c r="A1526" s="163">
        <v>39881</v>
      </c>
      <c r="B1526" s="82" t="s">
        <v>1219</v>
      </c>
      <c r="C1526" s="35" t="s">
        <v>1220</v>
      </c>
      <c r="D1526" s="83" t="s">
        <v>115</v>
      </c>
      <c r="E1526" s="341">
        <v>224</v>
      </c>
      <c r="F1526" s="8" t="s">
        <v>1058</v>
      </c>
      <c r="G1526" s="36">
        <v>2018</v>
      </c>
      <c r="H1526" s="36" t="s">
        <v>112</v>
      </c>
      <c r="I1526" s="67">
        <v>18</v>
      </c>
      <c r="J1526" s="7">
        <v>250</v>
      </c>
      <c r="K1526" s="5">
        <f t="shared" ref="K1526:K1556" si="277">ROUND(J1526*(1-$C$11/100),1)</f>
        <v>250</v>
      </c>
      <c r="L1526" s="323"/>
      <c r="M1526" s="5">
        <f t="shared" si="275"/>
        <v>0</v>
      </c>
      <c r="N1526" s="133" t="s">
        <v>1221</v>
      </c>
    </row>
    <row r="1527" spans="1:14" outlineLevel="1">
      <c r="A1527" s="163">
        <v>44092</v>
      </c>
      <c r="B1527" s="82" t="s">
        <v>2564</v>
      </c>
      <c r="C1527" s="35" t="s">
        <v>2565</v>
      </c>
      <c r="D1527" s="83" t="s">
        <v>93</v>
      </c>
      <c r="E1527" s="341">
        <v>256</v>
      </c>
      <c r="F1527" s="8" t="s">
        <v>749</v>
      </c>
      <c r="G1527" s="36">
        <v>2022</v>
      </c>
      <c r="H1527" s="36" t="s">
        <v>238</v>
      </c>
      <c r="I1527" s="67">
        <v>14</v>
      </c>
      <c r="J1527" s="7">
        <v>380</v>
      </c>
      <c r="K1527" s="5">
        <f t="shared" si="277"/>
        <v>380</v>
      </c>
      <c r="L1527" s="323"/>
      <c r="M1527" s="5">
        <f t="shared" si="275"/>
        <v>0</v>
      </c>
      <c r="N1527" s="133" t="s">
        <v>2566</v>
      </c>
    </row>
    <row r="1528" spans="1:14" outlineLevel="1">
      <c r="A1528" s="163">
        <v>35352</v>
      </c>
      <c r="B1528" s="82" t="s">
        <v>564</v>
      </c>
      <c r="C1528" s="35" t="s">
        <v>106</v>
      </c>
      <c r="D1528" s="83" t="s">
        <v>93</v>
      </c>
      <c r="E1528" s="341">
        <v>384</v>
      </c>
      <c r="F1528" s="83" t="s">
        <v>241</v>
      </c>
      <c r="G1528" s="36">
        <v>2015</v>
      </c>
      <c r="H1528" s="36" t="s">
        <v>238</v>
      </c>
      <c r="I1528" s="67">
        <v>16</v>
      </c>
      <c r="J1528" s="7">
        <v>205</v>
      </c>
      <c r="K1528" s="5">
        <f t="shared" si="277"/>
        <v>205</v>
      </c>
      <c r="L1528" s="317"/>
      <c r="M1528" s="5">
        <f t="shared" si="275"/>
        <v>0</v>
      </c>
      <c r="N1528" s="133" t="s">
        <v>565</v>
      </c>
    </row>
    <row r="1529" spans="1:14" outlineLevel="1">
      <c r="A1529" s="163">
        <v>44864</v>
      </c>
      <c r="B1529" s="82" t="s">
        <v>2774</v>
      </c>
      <c r="C1529" s="35" t="s">
        <v>2775</v>
      </c>
      <c r="D1529" s="83" t="s">
        <v>93</v>
      </c>
      <c r="E1529" s="341">
        <v>320</v>
      </c>
      <c r="F1529" s="83" t="s">
        <v>1726</v>
      </c>
      <c r="G1529" s="36">
        <v>2022</v>
      </c>
      <c r="H1529" s="36" t="s">
        <v>112</v>
      </c>
      <c r="I1529" s="67">
        <v>16</v>
      </c>
      <c r="J1529" s="7">
        <v>360</v>
      </c>
      <c r="K1529" s="5">
        <f t="shared" si="277"/>
        <v>360</v>
      </c>
      <c r="L1529" s="317"/>
      <c r="M1529" s="5">
        <f t="shared" si="275"/>
        <v>0</v>
      </c>
      <c r="N1529" s="133" t="s">
        <v>2776</v>
      </c>
    </row>
    <row r="1530" spans="1:14" outlineLevel="1">
      <c r="A1530" s="163">
        <v>42546</v>
      </c>
      <c r="B1530" s="82" t="s">
        <v>2168</v>
      </c>
      <c r="C1530" s="35" t="s">
        <v>166</v>
      </c>
      <c r="D1530" s="83" t="s">
        <v>93</v>
      </c>
      <c r="E1530" s="341">
        <v>288</v>
      </c>
      <c r="F1530" s="83" t="s">
        <v>239</v>
      </c>
      <c r="G1530" s="36">
        <v>2020</v>
      </c>
      <c r="H1530" s="36" t="s">
        <v>130</v>
      </c>
      <c r="I1530" s="67">
        <v>16</v>
      </c>
      <c r="J1530" s="7">
        <v>340</v>
      </c>
      <c r="K1530" s="5">
        <f t="shared" si="277"/>
        <v>340</v>
      </c>
      <c r="L1530" s="317"/>
      <c r="M1530" s="5">
        <f t="shared" si="275"/>
        <v>0</v>
      </c>
      <c r="N1530" s="133"/>
    </row>
    <row r="1531" spans="1:14" outlineLevel="1">
      <c r="A1531" s="163">
        <v>41463</v>
      </c>
      <c r="B1531" s="82" t="s">
        <v>1751</v>
      </c>
      <c r="C1531" s="35" t="s">
        <v>166</v>
      </c>
      <c r="D1531" s="83" t="s">
        <v>115</v>
      </c>
      <c r="E1531" s="341">
        <v>896</v>
      </c>
      <c r="F1531" s="83" t="s">
        <v>248</v>
      </c>
      <c r="G1531" s="36">
        <v>2017</v>
      </c>
      <c r="H1531" s="36" t="s">
        <v>238</v>
      </c>
      <c r="I1531" s="67">
        <v>6</v>
      </c>
      <c r="J1531" s="7">
        <v>620</v>
      </c>
      <c r="K1531" s="5">
        <f t="shared" si="277"/>
        <v>620</v>
      </c>
      <c r="L1531" s="317"/>
      <c r="M1531" s="5">
        <f t="shared" si="275"/>
        <v>0</v>
      </c>
      <c r="N1531" s="133" t="s">
        <v>1752</v>
      </c>
    </row>
    <row r="1532" spans="1:14" s="97" customFormat="1" outlineLevel="1">
      <c r="A1532" s="163">
        <v>39038</v>
      </c>
      <c r="B1532" s="82" t="s">
        <v>1473</v>
      </c>
      <c r="C1532" s="35" t="s">
        <v>1474</v>
      </c>
      <c r="D1532" s="83" t="s">
        <v>115</v>
      </c>
      <c r="E1532" s="341">
        <v>224</v>
      </c>
      <c r="F1532" s="83" t="s">
        <v>1366</v>
      </c>
      <c r="G1532" s="36">
        <v>2017</v>
      </c>
      <c r="H1532" s="36" t="s">
        <v>238</v>
      </c>
      <c r="I1532" s="67">
        <v>10</v>
      </c>
      <c r="J1532" s="7">
        <v>260</v>
      </c>
      <c r="K1532" s="5">
        <f t="shared" si="277"/>
        <v>260</v>
      </c>
      <c r="L1532" s="317"/>
      <c r="M1532" s="5">
        <f t="shared" si="275"/>
        <v>0</v>
      </c>
      <c r="N1532" s="133" t="s">
        <v>1475</v>
      </c>
    </row>
    <row r="1533" spans="1:14" outlineLevel="1">
      <c r="A1533" s="163">
        <v>47465</v>
      </c>
      <c r="B1533" s="84" t="s">
        <v>4686</v>
      </c>
      <c r="C1533" s="43" t="s">
        <v>4687</v>
      </c>
      <c r="D1533" s="148" t="s">
        <v>115</v>
      </c>
      <c r="E1533" s="342">
        <v>656</v>
      </c>
      <c r="F1533" s="148" t="s">
        <v>248</v>
      </c>
      <c r="G1533" s="44">
        <v>2025</v>
      </c>
      <c r="H1533" s="44" t="s">
        <v>238</v>
      </c>
      <c r="I1533" s="70">
        <v>10</v>
      </c>
      <c r="J1533" s="12">
        <v>1490</v>
      </c>
      <c r="K1533" s="4">
        <f t="shared" si="277"/>
        <v>1490</v>
      </c>
      <c r="L1533" s="318"/>
      <c r="M1533" s="4">
        <f t="shared" si="275"/>
        <v>0</v>
      </c>
      <c r="N1533" s="136" t="s">
        <v>4688</v>
      </c>
    </row>
    <row r="1534" spans="1:14" outlineLevel="1">
      <c r="A1534" s="163">
        <v>41173</v>
      </c>
      <c r="B1534" s="82" t="s">
        <v>3863</v>
      </c>
      <c r="C1534" s="35" t="s">
        <v>2010</v>
      </c>
      <c r="D1534" s="83" t="s">
        <v>115</v>
      </c>
      <c r="E1534" s="341">
        <v>576</v>
      </c>
      <c r="F1534" s="83" t="s">
        <v>3862</v>
      </c>
      <c r="G1534" s="36">
        <v>2019</v>
      </c>
      <c r="H1534" s="36" t="s">
        <v>238</v>
      </c>
      <c r="I1534" s="67">
        <v>4</v>
      </c>
      <c r="J1534" s="7">
        <v>300</v>
      </c>
      <c r="K1534" s="5">
        <f t="shared" si="277"/>
        <v>300</v>
      </c>
      <c r="L1534" s="317"/>
      <c r="M1534" s="5">
        <f t="shared" si="275"/>
        <v>0</v>
      </c>
      <c r="N1534" s="133" t="s">
        <v>3864</v>
      </c>
    </row>
    <row r="1535" spans="1:14" outlineLevel="1">
      <c r="A1535" s="163">
        <v>33023</v>
      </c>
      <c r="B1535" s="84" t="s">
        <v>3440</v>
      </c>
      <c r="C1535" s="43" t="s">
        <v>1454</v>
      </c>
      <c r="D1535" s="148" t="s">
        <v>93</v>
      </c>
      <c r="E1535" s="342">
        <v>160</v>
      </c>
      <c r="F1535" s="148" t="s">
        <v>125</v>
      </c>
      <c r="G1535" s="44">
        <v>2024</v>
      </c>
      <c r="H1535" s="44" t="s">
        <v>238</v>
      </c>
      <c r="I1535" s="70">
        <v>20</v>
      </c>
      <c r="J1535" s="12">
        <v>350</v>
      </c>
      <c r="K1535" s="4">
        <f t="shared" si="277"/>
        <v>350</v>
      </c>
      <c r="L1535" s="318"/>
      <c r="M1535" s="4">
        <f t="shared" si="275"/>
        <v>0</v>
      </c>
      <c r="N1535" s="136" t="s">
        <v>3441</v>
      </c>
    </row>
    <row r="1536" spans="1:14" ht="21.75" customHeight="1" outlineLevel="1">
      <c r="A1536" s="163">
        <v>20283</v>
      </c>
      <c r="B1536" s="84" t="s">
        <v>4713</v>
      </c>
      <c r="C1536" s="43" t="s">
        <v>169</v>
      </c>
      <c r="D1536" s="148" t="s">
        <v>93</v>
      </c>
      <c r="E1536" s="342">
        <v>478</v>
      </c>
      <c r="F1536" s="148" t="s">
        <v>2443</v>
      </c>
      <c r="G1536" s="44">
        <v>2023</v>
      </c>
      <c r="H1536" s="44" t="s">
        <v>238</v>
      </c>
      <c r="I1536" s="70">
        <v>10</v>
      </c>
      <c r="J1536" s="12">
        <v>790</v>
      </c>
      <c r="K1536" s="4">
        <f t="shared" si="277"/>
        <v>790</v>
      </c>
      <c r="L1536" s="318"/>
      <c r="M1536" s="4">
        <f t="shared" ref="M1536" si="278">SUM(L1536*K1536)</f>
        <v>0</v>
      </c>
      <c r="N1536" s="136" t="s">
        <v>4714</v>
      </c>
    </row>
    <row r="1537" spans="1:15" outlineLevel="1">
      <c r="A1537" s="163">
        <v>40999</v>
      </c>
      <c r="B1537" s="82" t="s">
        <v>1579</v>
      </c>
      <c r="C1537" s="35" t="s">
        <v>362</v>
      </c>
      <c r="D1537" s="83" t="s">
        <v>115</v>
      </c>
      <c r="E1537" s="341">
        <v>258</v>
      </c>
      <c r="F1537" s="83" t="s">
        <v>22</v>
      </c>
      <c r="G1537" s="36">
        <v>2019</v>
      </c>
      <c r="H1537" s="36" t="s">
        <v>238</v>
      </c>
      <c r="I1537" s="67">
        <v>16</v>
      </c>
      <c r="J1537" s="7">
        <v>382</v>
      </c>
      <c r="K1537" s="5">
        <f t="shared" si="277"/>
        <v>382</v>
      </c>
      <c r="L1537" s="323"/>
      <c r="M1537" s="5">
        <f t="shared" ref="M1537:M1573" si="279">SUM(L1537*K1537)</f>
        <v>0</v>
      </c>
      <c r="N1537" s="133" t="s">
        <v>1580</v>
      </c>
    </row>
    <row r="1538" spans="1:15" s="98" customFormat="1" outlineLevel="1">
      <c r="A1538" s="163">
        <v>37542</v>
      </c>
      <c r="B1538" s="82" t="s">
        <v>882</v>
      </c>
      <c r="C1538" s="35" t="s">
        <v>795</v>
      </c>
      <c r="D1538" s="83" t="s">
        <v>115</v>
      </c>
      <c r="E1538" s="341">
        <v>416</v>
      </c>
      <c r="F1538" s="83" t="s">
        <v>796</v>
      </c>
      <c r="G1538" s="36">
        <v>2015</v>
      </c>
      <c r="H1538" s="36" t="s">
        <v>238</v>
      </c>
      <c r="I1538" s="67">
        <v>12</v>
      </c>
      <c r="J1538" s="7">
        <v>250</v>
      </c>
      <c r="K1538" s="5">
        <f t="shared" si="277"/>
        <v>250</v>
      </c>
      <c r="L1538" s="323"/>
      <c r="M1538" s="5">
        <f t="shared" si="279"/>
        <v>0</v>
      </c>
      <c r="N1538" s="133" t="s">
        <v>883</v>
      </c>
      <c r="O1538" s="3"/>
    </row>
    <row r="1539" spans="1:15" outlineLevel="1">
      <c r="A1539" s="163">
        <v>45707</v>
      </c>
      <c r="B1539" s="84" t="s">
        <v>3667</v>
      </c>
      <c r="C1539" s="44" t="s">
        <v>3666</v>
      </c>
      <c r="D1539" s="287" t="s">
        <v>93</v>
      </c>
      <c r="E1539" s="287">
        <v>160</v>
      </c>
      <c r="F1539" s="148" t="s">
        <v>225</v>
      </c>
      <c r="G1539" s="44">
        <v>2024</v>
      </c>
      <c r="H1539" s="44" t="s">
        <v>238</v>
      </c>
      <c r="I1539" s="70">
        <v>24</v>
      </c>
      <c r="J1539" s="12">
        <v>368</v>
      </c>
      <c r="K1539" s="4">
        <f t="shared" si="277"/>
        <v>368</v>
      </c>
      <c r="L1539" s="322"/>
      <c r="M1539" s="4">
        <f t="shared" si="279"/>
        <v>0</v>
      </c>
      <c r="N1539" s="136" t="s">
        <v>3668</v>
      </c>
    </row>
    <row r="1540" spans="1:15" s="77" customFormat="1" outlineLevel="1">
      <c r="A1540" s="163">
        <v>25728</v>
      </c>
      <c r="B1540" s="82" t="s">
        <v>2691</v>
      </c>
      <c r="C1540" s="35" t="s">
        <v>169</v>
      </c>
      <c r="D1540" s="83" t="s">
        <v>115</v>
      </c>
      <c r="E1540" s="341">
        <v>608</v>
      </c>
      <c r="F1540" s="83" t="s">
        <v>248</v>
      </c>
      <c r="G1540" s="36">
        <v>2022</v>
      </c>
      <c r="H1540" s="36" t="s">
        <v>238</v>
      </c>
      <c r="I1540" s="67">
        <v>8</v>
      </c>
      <c r="J1540" s="7">
        <v>755</v>
      </c>
      <c r="K1540" s="5">
        <f t="shared" si="277"/>
        <v>755</v>
      </c>
      <c r="L1540" s="323"/>
      <c r="M1540" s="5">
        <f t="shared" si="279"/>
        <v>0</v>
      </c>
      <c r="N1540" s="133" t="s">
        <v>2692</v>
      </c>
      <c r="O1540" s="3"/>
    </row>
    <row r="1541" spans="1:15" s="77" customFormat="1" outlineLevel="1">
      <c r="A1541" s="163">
        <v>41950</v>
      </c>
      <c r="B1541" s="82" t="s">
        <v>1997</v>
      </c>
      <c r="C1541" s="35" t="s">
        <v>1998</v>
      </c>
      <c r="D1541" s="83" t="s">
        <v>93</v>
      </c>
      <c r="E1541" s="341">
        <v>768</v>
      </c>
      <c r="F1541" s="83" t="s">
        <v>248</v>
      </c>
      <c r="G1541" s="36">
        <v>2019</v>
      </c>
      <c r="H1541" s="36" t="s">
        <v>238</v>
      </c>
      <c r="I1541" s="67">
        <v>8</v>
      </c>
      <c r="J1541" s="7">
        <v>590</v>
      </c>
      <c r="K1541" s="5">
        <f t="shared" si="277"/>
        <v>590</v>
      </c>
      <c r="L1541" s="323"/>
      <c r="M1541" s="5">
        <f t="shared" si="279"/>
        <v>0</v>
      </c>
      <c r="N1541" s="133" t="s">
        <v>1999</v>
      </c>
    </row>
    <row r="1542" spans="1:15" s="77" customFormat="1" outlineLevel="1">
      <c r="A1542" s="163">
        <v>43477</v>
      </c>
      <c r="B1542" s="82" t="s">
        <v>2363</v>
      </c>
      <c r="C1542" s="35" t="s">
        <v>2364</v>
      </c>
      <c r="D1542" s="83" t="s">
        <v>93</v>
      </c>
      <c r="E1542" s="341">
        <v>736</v>
      </c>
      <c r="F1542" s="83" t="s">
        <v>248</v>
      </c>
      <c r="G1542" s="36">
        <v>2021</v>
      </c>
      <c r="H1542" s="36" t="s">
        <v>238</v>
      </c>
      <c r="I1542" s="67">
        <v>8</v>
      </c>
      <c r="J1542" s="7">
        <v>575</v>
      </c>
      <c r="K1542" s="5">
        <f t="shared" si="277"/>
        <v>575</v>
      </c>
      <c r="L1542" s="323"/>
      <c r="M1542" s="5">
        <f t="shared" si="279"/>
        <v>0</v>
      </c>
      <c r="N1542" s="133" t="s">
        <v>2365</v>
      </c>
    </row>
    <row r="1543" spans="1:15" s="77" customFormat="1" outlineLevel="1">
      <c r="A1543" s="163">
        <v>44678</v>
      </c>
      <c r="B1543" s="82" t="s">
        <v>2675</v>
      </c>
      <c r="C1543" s="35" t="s">
        <v>2676</v>
      </c>
      <c r="D1543" s="83" t="s">
        <v>93</v>
      </c>
      <c r="E1543" s="341">
        <v>492</v>
      </c>
      <c r="F1543" s="83" t="s">
        <v>248</v>
      </c>
      <c r="G1543" s="36">
        <v>2023</v>
      </c>
      <c r="H1543" s="36" t="s">
        <v>238</v>
      </c>
      <c r="I1543" s="67">
        <v>12</v>
      </c>
      <c r="J1543" s="7">
        <v>725</v>
      </c>
      <c r="K1543" s="5">
        <f t="shared" si="277"/>
        <v>725</v>
      </c>
      <c r="L1543" s="323"/>
      <c r="M1543" s="5">
        <f t="shared" si="279"/>
        <v>0</v>
      </c>
      <c r="N1543" s="133" t="s">
        <v>2677</v>
      </c>
      <c r="O1543" s="262"/>
    </row>
    <row r="1544" spans="1:15" s="77" customFormat="1" outlineLevel="1">
      <c r="A1544" s="163">
        <v>45013</v>
      </c>
      <c r="B1544" s="82" t="s">
        <v>2881</v>
      </c>
      <c r="C1544" s="35" t="s">
        <v>1246</v>
      </c>
      <c r="D1544" s="83" t="s">
        <v>115</v>
      </c>
      <c r="E1544" s="341">
        <v>780</v>
      </c>
      <c r="F1544" s="83" t="s">
        <v>248</v>
      </c>
      <c r="G1544" s="36">
        <v>2019</v>
      </c>
      <c r="H1544" s="36" t="s">
        <v>238</v>
      </c>
      <c r="I1544" s="67">
        <v>7</v>
      </c>
      <c r="J1544" s="7">
        <v>565</v>
      </c>
      <c r="K1544" s="5">
        <f t="shared" si="277"/>
        <v>565</v>
      </c>
      <c r="L1544" s="323"/>
      <c r="M1544" s="5">
        <f t="shared" si="279"/>
        <v>0</v>
      </c>
      <c r="N1544" s="133" t="s">
        <v>2882</v>
      </c>
    </row>
    <row r="1545" spans="1:15" s="77" customFormat="1" outlineLevel="1">
      <c r="A1545" s="163">
        <v>40661</v>
      </c>
      <c r="B1545" s="82" t="s">
        <v>1482</v>
      </c>
      <c r="C1545" s="35" t="s">
        <v>1483</v>
      </c>
      <c r="D1545" s="83" t="s">
        <v>93</v>
      </c>
      <c r="E1545" s="341">
        <v>112</v>
      </c>
      <c r="F1545" s="83" t="s">
        <v>0</v>
      </c>
      <c r="G1545" s="36">
        <v>2018</v>
      </c>
      <c r="H1545" s="36" t="s">
        <v>130</v>
      </c>
      <c r="I1545" s="67">
        <v>40</v>
      </c>
      <c r="J1545" s="7">
        <v>110</v>
      </c>
      <c r="K1545" s="5">
        <f t="shared" si="277"/>
        <v>110</v>
      </c>
      <c r="L1545" s="323"/>
      <c r="M1545" s="5">
        <f t="shared" si="279"/>
        <v>0</v>
      </c>
      <c r="N1545" s="133" t="s">
        <v>1484</v>
      </c>
    </row>
    <row r="1546" spans="1:15" s="77" customFormat="1" outlineLevel="1">
      <c r="A1546" s="163">
        <v>41113</v>
      </c>
      <c r="B1546" s="82" t="s">
        <v>1620</v>
      </c>
      <c r="C1546" s="35" t="s">
        <v>1566</v>
      </c>
      <c r="D1546" s="83" t="s">
        <v>45</v>
      </c>
      <c r="E1546" s="341">
        <v>624</v>
      </c>
      <c r="F1546" s="83" t="s">
        <v>617</v>
      </c>
      <c r="G1546" s="36">
        <v>2019</v>
      </c>
      <c r="H1546" s="36" t="s">
        <v>238</v>
      </c>
      <c r="I1546" s="67">
        <v>8</v>
      </c>
      <c r="J1546" s="7">
        <v>780</v>
      </c>
      <c r="K1546" s="5">
        <f t="shared" si="277"/>
        <v>780</v>
      </c>
      <c r="L1546" s="323"/>
      <c r="M1546" s="5">
        <f t="shared" si="279"/>
        <v>0</v>
      </c>
      <c r="N1546" s="133" t="s">
        <v>1621</v>
      </c>
    </row>
    <row r="1547" spans="1:15" s="77" customFormat="1" outlineLevel="1">
      <c r="A1547" s="163">
        <v>42274</v>
      </c>
      <c r="B1547" s="82" t="s">
        <v>2086</v>
      </c>
      <c r="C1547" s="35" t="s">
        <v>2087</v>
      </c>
      <c r="D1547" s="83" t="s">
        <v>115</v>
      </c>
      <c r="E1547" s="341">
        <v>560</v>
      </c>
      <c r="F1547" s="83" t="s">
        <v>749</v>
      </c>
      <c r="G1547" s="36">
        <v>2024</v>
      </c>
      <c r="H1547" s="36" t="s">
        <v>238</v>
      </c>
      <c r="I1547" s="67">
        <v>8</v>
      </c>
      <c r="J1547" s="7">
        <v>720</v>
      </c>
      <c r="K1547" s="5">
        <f t="shared" si="277"/>
        <v>720</v>
      </c>
      <c r="L1547" s="323"/>
      <c r="M1547" s="5">
        <f t="shared" si="279"/>
        <v>0</v>
      </c>
      <c r="N1547" s="133" t="s">
        <v>3216</v>
      </c>
    </row>
    <row r="1548" spans="1:15" s="262" customFormat="1" outlineLevel="1">
      <c r="A1548" s="163">
        <v>40765</v>
      </c>
      <c r="B1548" s="82" t="s">
        <v>3116</v>
      </c>
      <c r="C1548" s="35" t="s">
        <v>1920</v>
      </c>
      <c r="D1548" s="83" t="s">
        <v>45</v>
      </c>
      <c r="E1548" s="341">
        <v>24</v>
      </c>
      <c r="F1548" s="83" t="s">
        <v>1516</v>
      </c>
      <c r="G1548" s="36">
        <v>2017</v>
      </c>
      <c r="H1548" s="36" t="s">
        <v>130</v>
      </c>
      <c r="I1548" s="67">
        <v>30</v>
      </c>
      <c r="J1548" s="7">
        <v>38</v>
      </c>
      <c r="K1548" s="5">
        <f t="shared" si="277"/>
        <v>38</v>
      </c>
      <c r="L1548" s="323"/>
      <c r="M1548" s="5">
        <f t="shared" si="279"/>
        <v>0</v>
      </c>
      <c r="N1548" s="133" t="s">
        <v>3117</v>
      </c>
    </row>
    <row r="1549" spans="1:15" outlineLevel="1">
      <c r="A1549" s="163">
        <v>43403</v>
      </c>
      <c r="B1549" s="82" t="s">
        <v>2337</v>
      </c>
      <c r="C1549" s="35" t="s">
        <v>169</v>
      </c>
      <c r="D1549" s="83" t="s">
        <v>93</v>
      </c>
      <c r="E1549" s="341">
        <v>144</v>
      </c>
      <c r="F1549" s="83" t="s">
        <v>1222</v>
      </c>
      <c r="G1549" s="36">
        <v>2021</v>
      </c>
      <c r="H1549" s="36" t="s">
        <v>130</v>
      </c>
      <c r="I1549" s="67">
        <v>60</v>
      </c>
      <c r="J1549" s="7">
        <v>110</v>
      </c>
      <c r="K1549" s="5">
        <f t="shared" si="277"/>
        <v>110</v>
      </c>
      <c r="L1549" s="323"/>
      <c r="M1549" s="5">
        <f t="shared" si="279"/>
        <v>0</v>
      </c>
      <c r="N1549" s="133" t="s">
        <v>2338</v>
      </c>
      <c r="O1549" s="77"/>
    </row>
    <row r="1550" spans="1:15" s="97" customFormat="1" outlineLevel="1">
      <c r="A1550" s="163">
        <v>39974</v>
      </c>
      <c r="B1550" s="82" t="s">
        <v>1281</v>
      </c>
      <c r="C1550" s="35" t="s">
        <v>1275</v>
      </c>
      <c r="D1550" s="83" t="s">
        <v>93</v>
      </c>
      <c r="E1550" s="341">
        <v>720</v>
      </c>
      <c r="F1550" s="83" t="s">
        <v>248</v>
      </c>
      <c r="G1550" s="36">
        <v>2018</v>
      </c>
      <c r="H1550" s="36" t="s">
        <v>238</v>
      </c>
      <c r="I1550" s="67">
        <v>8</v>
      </c>
      <c r="J1550" s="7">
        <v>425</v>
      </c>
      <c r="K1550" s="5">
        <f t="shared" si="277"/>
        <v>425</v>
      </c>
      <c r="L1550" s="317"/>
      <c r="M1550" s="5">
        <f t="shared" si="279"/>
        <v>0</v>
      </c>
      <c r="N1550" s="133" t="s">
        <v>1282</v>
      </c>
      <c r="O1550" s="262"/>
    </row>
    <row r="1551" spans="1:15" s="97" customFormat="1" outlineLevel="1">
      <c r="A1551" s="163">
        <v>46440</v>
      </c>
      <c r="B1551" s="84" t="s">
        <v>4359</v>
      </c>
      <c r="C1551" s="43" t="s">
        <v>1622</v>
      </c>
      <c r="D1551" s="148" t="s">
        <v>115</v>
      </c>
      <c r="E1551" s="342">
        <v>544</v>
      </c>
      <c r="F1551" s="148" t="s">
        <v>248</v>
      </c>
      <c r="G1551" s="44">
        <v>2025</v>
      </c>
      <c r="H1551" s="44" t="s">
        <v>238</v>
      </c>
      <c r="I1551" s="70">
        <v>12</v>
      </c>
      <c r="J1551" s="12">
        <v>1150</v>
      </c>
      <c r="K1551" s="4">
        <f t="shared" si="277"/>
        <v>1150</v>
      </c>
      <c r="L1551" s="318"/>
      <c r="M1551" s="4">
        <f t="shared" si="279"/>
        <v>0</v>
      </c>
      <c r="N1551" s="136" t="s">
        <v>4360</v>
      </c>
      <c r="O1551" s="3"/>
    </row>
    <row r="1552" spans="1:15" outlineLevel="1">
      <c r="A1552" s="163">
        <v>45278</v>
      </c>
      <c r="B1552" s="18" t="s">
        <v>3212</v>
      </c>
      <c r="C1552" s="45" t="s">
        <v>3213</v>
      </c>
      <c r="D1552" s="116" t="s">
        <v>2190</v>
      </c>
      <c r="E1552" s="353">
        <v>272</v>
      </c>
      <c r="F1552" s="191" t="s">
        <v>22</v>
      </c>
      <c r="G1552" s="47">
        <v>2023</v>
      </c>
      <c r="H1552" s="40" t="s">
        <v>238</v>
      </c>
      <c r="I1552" s="71">
        <v>12</v>
      </c>
      <c r="J1552" s="7">
        <v>498</v>
      </c>
      <c r="K1552" s="5">
        <f t="shared" si="277"/>
        <v>498</v>
      </c>
      <c r="L1552" s="317"/>
      <c r="M1552" s="5">
        <f t="shared" si="279"/>
        <v>0</v>
      </c>
      <c r="N1552" s="133" t="s">
        <v>3214</v>
      </c>
    </row>
    <row r="1553" spans="1:15" outlineLevel="1">
      <c r="A1553" s="163">
        <v>41948</v>
      </c>
      <c r="B1553" s="82" t="s">
        <v>1962</v>
      </c>
      <c r="C1553" s="128" t="s">
        <v>1963</v>
      </c>
      <c r="D1553" s="83" t="s">
        <v>115</v>
      </c>
      <c r="E1553" s="341">
        <v>192</v>
      </c>
      <c r="F1553" s="83" t="s">
        <v>244</v>
      </c>
      <c r="G1553" s="36">
        <v>2019</v>
      </c>
      <c r="H1553" s="36" t="s">
        <v>238</v>
      </c>
      <c r="I1553" s="67">
        <v>10</v>
      </c>
      <c r="J1553" s="7">
        <v>220</v>
      </c>
      <c r="K1553" s="5">
        <f t="shared" si="277"/>
        <v>220</v>
      </c>
      <c r="L1553" s="316"/>
      <c r="M1553" s="5">
        <f t="shared" si="279"/>
        <v>0</v>
      </c>
      <c r="N1553" s="133" t="s">
        <v>1964</v>
      </c>
    </row>
    <row r="1554" spans="1:15" s="97" customFormat="1" outlineLevel="1">
      <c r="A1554" s="163">
        <v>47963</v>
      </c>
      <c r="B1554" s="84" t="s">
        <v>4878</v>
      </c>
      <c r="C1554" s="424" t="s">
        <v>1465</v>
      </c>
      <c r="D1554" s="148" t="s">
        <v>93</v>
      </c>
      <c r="E1554" s="342">
        <v>688</v>
      </c>
      <c r="F1554" s="148" t="s">
        <v>248</v>
      </c>
      <c r="G1554" s="44">
        <v>2025</v>
      </c>
      <c r="H1554" s="44" t="s">
        <v>238</v>
      </c>
      <c r="I1554" s="70">
        <v>8</v>
      </c>
      <c r="J1554" s="12">
        <v>1290</v>
      </c>
      <c r="K1554" s="4">
        <f t="shared" si="277"/>
        <v>1290</v>
      </c>
      <c r="L1554" s="313"/>
      <c r="M1554" s="4">
        <f t="shared" si="279"/>
        <v>0</v>
      </c>
      <c r="N1554" s="136" t="s">
        <v>4879</v>
      </c>
    </row>
    <row r="1555" spans="1:15" s="97" customFormat="1" outlineLevel="1">
      <c r="A1555" s="163">
        <v>45414</v>
      </c>
      <c r="B1555" s="84" t="s">
        <v>3301</v>
      </c>
      <c r="C1555" s="43" t="s">
        <v>362</v>
      </c>
      <c r="D1555" s="148" t="s">
        <v>93</v>
      </c>
      <c r="E1555" s="342">
        <v>256</v>
      </c>
      <c r="F1555" s="148" t="s">
        <v>22</v>
      </c>
      <c r="G1555" s="44">
        <v>2024</v>
      </c>
      <c r="H1555" s="44" t="s">
        <v>238</v>
      </c>
      <c r="I1555" s="70">
        <v>20</v>
      </c>
      <c r="J1555" s="12">
        <v>337</v>
      </c>
      <c r="K1555" s="4">
        <f t="shared" si="277"/>
        <v>337</v>
      </c>
      <c r="L1555" s="318"/>
      <c r="M1555" s="4">
        <f t="shared" si="279"/>
        <v>0</v>
      </c>
      <c r="N1555" s="136" t="s">
        <v>3302</v>
      </c>
    </row>
    <row r="1556" spans="1:15" s="97" customFormat="1" outlineLevel="1">
      <c r="A1556" s="163">
        <v>42434</v>
      </c>
      <c r="B1556" s="82" t="s">
        <v>2135</v>
      </c>
      <c r="C1556" s="19" t="s">
        <v>2136</v>
      </c>
      <c r="D1556" s="83" t="s">
        <v>115</v>
      </c>
      <c r="E1556" s="341">
        <v>416</v>
      </c>
      <c r="F1556" s="83" t="s">
        <v>241</v>
      </c>
      <c r="G1556" s="36">
        <v>2020</v>
      </c>
      <c r="H1556" s="36" t="s">
        <v>1225</v>
      </c>
      <c r="I1556" s="67">
        <v>14</v>
      </c>
      <c r="J1556" s="7">
        <v>540</v>
      </c>
      <c r="K1556" s="5">
        <f t="shared" si="277"/>
        <v>540</v>
      </c>
      <c r="L1556" s="316"/>
      <c r="M1556" s="5">
        <f t="shared" si="279"/>
        <v>0</v>
      </c>
      <c r="N1556" s="133" t="s">
        <v>2137</v>
      </c>
      <c r="O1556" s="3"/>
    </row>
    <row r="1557" spans="1:15" outlineLevel="1">
      <c r="A1557" s="163">
        <v>34573</v>
      </c>
      <c r="B1557" s="110" t="s">
        <v>788</v>
      </c>
      <c r="C1557" s="58"/>
      <c r="D1557" s="83" t="s">
        <v>115</v>
      </c>
      <c r="E1557" s="337">
        <v>496</v>
      </c>
      <c r="F1557" s="110" t="s">
        <v>19</v>
      </c>
      <c r="G1557" s="30">
        <v>2015</v>
      </c>
      <c r="H1557" s="40" t="s">
        <v>112</v>
      </c>
      <c r="I1557" s="30">
        <v>10</v>
      </c>
      <c r="J1557" s="7">
        <v>295</v>
      </c>
      <c r="K1557" s="5">
        <f t="shared" ref="K1557:K1584" si="280">ROUND(J1557*(1-$C$11/100),1)</f>
        <v>295</v>
      </c>
      <c r="L1557" s="317"/>
      <c r="M1557" s="5">
        <f t="shared" si="279"/>
        <v>0</v>
      </c>
      <c r="N1557" s="133" t="s">
        <v>789</v>
      </c>
      <c r="O1557" s="97"/>
    </row>
    <row r="1558" spans="1:15" outlineLevel="1">
      <c r="A1558" s="163">
        <v>43309</v>
      </c>
      <c r="B1558" s="110" t="s">
        <v>2760</v>
      </c>
      <c r="C1558" s="58" t="s">
        <v>2761</v>
      </c>
      <c r="D1558" s="83" t="s">
        <v>175</v>
      </c>
      <c r="E1558" s="337">
        <v>368</v>
      </c>
      <c r="F1558" s="110" t="s">
        <v>2523</v>
      </c>
      <c r="G1558" s="30">
        <v>2021</v>
      </c>
      <c r="H1558" s="40" t="s">
        <v>238</v>
      </c>
      <c r="I1558" s="30">
        <v>14</v>
      </c>
      <c r="J1558" s="7">
        <v>490</v>
      </c>
      <c r="K1558" s="5">
        <f t="shared" si="280"/>
        <v>490</v>
      </c>
      <c r="L1558" s="317"/>
      <c r="M1558" s="5">
        <f t="shared" si="279"/>
        <v>0</v>
      </c>
      <c r="N1558" s="133" t="s">
        <v>2762</v>
      </c>
    </row>
    <row r="1559" spans="1:15" s="97" customFormat="1" outlineLevel="1">
      <c r="A1559" s="163">
        <v>32863</v>
      </c>
      <c r="B1559" s="82" t="s">
        <v>291</v>
      </c>
      <c r="C1559" s="35" t="s">
        <v>169</v>
      </c>
      <c r="D1559" s="83" t="s">
        <v>115</v>
      </c>
      <c r="E1559" s="341">
        <v>192</v>
      </c>
      <c r="F1559" s="83" t="s">
        <v>241</v>
      </c>
      <c r="G1559" s="36">
        <v>2014</v>
      </c>
      <c r="H1559" s="36" t="s">
        <v>238</v>
      </c>
      <c r="I1559" s="67">
        <v>26</v>
      </c>
      <c r="J1559" s="7">
        <v>290</v>
      </c>
      <c r="K1559" s="5">
        <f t="shared" si="280"/>
        <v>290</v>
      </c>
      <c r="L1559" s="317"/>
      <c r="M1559" s="5">
        <f t="shared" si="279"/>
        <v>0</v>
      </c>
      <c r="N1559" s="133" t="s">
        <v>292</v>
      </c>
    </row>
    <row r="1560" spans="1:15" outlineLevel="1">
      <c r="A1560" s="163">
        <v>43029</v>
      </c>
      <c r="B1560" s="82" t="s">
        <v>2260</v>
      </c>
      <c r="C1560" s="35" t="s">
        <v>2261</v>
      </c>
      <c r="D1560" s="83" t="s">
        <v>102</v>
      </c>
      <c r="E1560" s="341">
        <v>256</v>
      </c>
      <c r="F1560" s="83" t="s">
        <v>125</v>
      </c>
      <c r="G1560" s="36">
        <v>2021</v>
      </c>
      <c r="H1560" s="36" t="s">
        <v>238</v>
      </c>
      <c r="I1560" s="67">
        <v>16</v>
      </c>
      <c r="J1560" s="7">
        <v>250</v>
      </c>
      <c r="K1560" s="5">
        <f t="shared" si="280"/>
        <v>250</v>
      </c>
      <c r="L1560" s="317"/>
      <c r="M1560" s="5">
        <f t="shared" si="279"/>
        <v>0</v>
      </c>
      <c r="N1560" s="133" t="s">
        <v>506</v>
      </c>
    </row>
    <row r="1561" spans="1:15" s="97" customFormat="1" outlineLevel="1">
      <c r="A1561" s="163">
        <v>40816</v>
      </c>
      <c r="B1561" s="82" t="s">
        <v>1547</v>
      </c>
      <c r="C1561" s="35" t="s">
        <v>198</v>
      </c>
      <c r="D1561" s="83" t="s">
        <v>115</v>
      </c>
      <c r="E1561" s="341">
        <v>304</v>
      </c>
      <c r="F1561" s="83" t="s">
        <v>1548</v>
      </c>
      <c r="G1561" s="36">
        <v>2018</v>
      </c>
      <c r="H1561" s="36" t="s">
        <v>238</v>
      </c>
      <c r="I1561" s="67">
        <v>8</v>
      </c>
      <c r="J1561" s="7">
        <v>380</v>
      </c>
      <c r="K1561" s="5">
        <f t="shared" si="280"/>
        <v>380</v>
      </c>
      <c r="L1561" s="317"/>
      <c r="M1561" s="5">
        <f t="shared" si="279"/>
        <v>0</v>
      </c>
      <c r="N1561" s="133" t="s">
        <v>1549</v>
      </c>
    </row>
    <row r="1562" spans="1:15" s="97" customFormat="1" outlineLevel="1">
      <c r="A1562" s="163">
        <v>46101</v>
      </c>
      <c r="B1562" s="84" t="s">
        <v>4116</v>
      </c>
      <c r="C1562" s="43" t="s">
        <v>3797</v>
      </c>
      <c r="D1562" s="148" t="s">
        <v>45</v>
      </c>
      <c r="E1562" s="342">
        <v>64</v>
      </c>
      <c r="F1562" s="148" t="s">
        <v>3798</v>
      </c>
      <c r="G1562" s="44">
        <v>2025</v>
      </c>
      <c r="H1562" s="44" t="s">
        <v>130</v>
      </c>
      <c r="I1562" s="70">
        <v>30</v>
      </c>
      <c r="J1562" s="12">
        <v>250</v>
      </c>
      <c r="K1562" s="4">
        <f t="shared" ref="K1562" si="281">ROUND(J1562*(1-$C$11/100),1)</f>
        <v>250</v>
      </c>
      <c r="L1562" s="318"/>
      <c r="M1562" s="4">
        <f t="shared" ref="M1562" si="282">SUM(L1562*K1562)</f>
        <v>0</v>
      </c>
      <c r="N1562" s="136" t="s">
        <v>4117</v>
      </c>
    </row>
    <row r="1563" spans="1:15" outlineLevel="1">
      <c r="A1563" s="163">
        <v>45889</v>
      </c>
      <c r="B1563" s="84" t="s">
        <v>3796</v>
      </c>
      <c r="C1563" s="43" t="s">
        <v>3797</v>
      </c>
      <c r="D1563" s="148" t="s">
        <v>45</v>
      </c>
      <c r="E1563" s="342">
        <v>64</v>
      </c>
      <c r="F1563" s="148" t="s">
        <v>3798</v>
      </c>
      <c r="G1563" s="44">
        <v>2024</v>
      </c>
      <c r="H1563" s="44" t="s">
        <v>130</v>
      </c>
      <c r="I1563" s="70">
        <v>30</v>
      </c>
      <c r="J1563" s="12">
        <v>250</v>
      </c>
      <c r="K1563" s="4">
        <f t="shared" si="280"/>
        <v>250</v>
      </c>
      <c r="L1563" s="318"/>
      <c r="M1563" s="4">
        <f t="shared" si="279"/>
        <v>0</v>
      </c>
      <c r="N1563" s="136" t="s">
        <v>3799</v>
      </c>
      <c r="O1563" s="77"/>
    </row>
    <row r="1564" spans="1:15" outlineLevel="1">
      <c r="A1564" s="163">
        <v>43895</v>
      </c>
      <c r="B1564" s="82" t="s">
        <v>3058</v>
      </c>
      <c r="C1564" s="35" t="s">
        <v>3059</v>
      </c>
      <c r="D1564" s="83" t="s">
        <v>175</v>
      </c>
      <c r="E1564" s="341">
        <v>304</v>
      </c>
      <c r="F1564" s="9" t="s">
        <v>2523</v>
      </c>
      <c r="G1564" s="36">
        <v>2020</v>
      </c>
      <c r="H1564" s="36" t="s">
        <v>130</v>
      </c>
      <c r="I1564" s="67">
        <v>16</v>
      </c>
      <c r="J1564" s="7">
        <v>350</v>
      </c>
      <c r="K1564" s="5">
        <f t="shared" si="280"/>
        <v>350</v>
      </c>
      <c r="L1564" s="317"/>
      <c r="M1564" s="5">
        <f t="shared" si="279"/>
        <v>0</v>
      </c>
      <c r="N1564" s="133" t="s">
        <v>3060</v>
      </c>
    </row>
    <row r="1565" spans="1:15" s="97" customFormat="1" outlineLevel="1">
      <c r="A1565" s="163">
        <v>41757</v>
      </c>
      <c r="B1565" s="82" t="s">
        <v>1862</v>
      </c>
      <c r="C1565" s="35" t="s">
        <v>775</v>
      </c>
      <c r="D1565" s="83" t="s">
        <v>115</v>
      </c>
      <c r="E1565" s="341">
        <v>256</v>
      </c>
      <c r="F1565" s="83" t="s">
        <v>1667</v>
      </c>
      <c r="G1565" s="36">
        <v>2019</v>
      </c>
      <c r="H1565" s="36" t="s">
        <v>112</v>
      </c>
      <c r="I1565" s="67">
        <v>20</v>
      </c>
      <c r="J1565" s="7">
        <v>330</v>
      </c>
      <c r="K1565" s="5">
        <f t="shared" si="280"/>
        <v>330</v>
      </c>
      <c r="L1565" s="317"/>
      <c r="M1565" s="5">
        <f t="shared" si="279"/>
        <v>0</v>
      </c>
      <c r="N1565" s="133" t="s">
        <v>1863</v>
      </c>
    </row>
    <row r="1566" spans="1:15" s="97" customFormat="1" outlineLevel="1">
      <c r="A1566" s="163">
        <v>45378</v>
      </c>
      <c r="B1566" s="84" t="s">
        <v>3255</v>
      </c>
      <c r="C1566" s="43" t="s">
        <v>3256</v>
      </c>
      <c r="D1566" s="148" t="s">
        <v>175</v>
      </c>
      <c r="E1566" s="342">
        <v>256</v>
      </c>
      <c r="F1566" s="148" t="s">
        <v>3108</v>
      </c>
      <c r="G1566" s="44">
        <v>2024</v>
      </c>
      <c r="H1566" s="44" t="s">
        <v>238</v>
      </c>
      <c r="I1566" s="70">
        <v>9</v>
      </c>
      <c r="J1566" s="12">
        <v>1100</v>
      </c>
      <c r="K1566" s="4">
        <f t="shared" si="280"/>
        <v>1100</v>
      </c>
      <c r="L1566" s="318"/>
      <c r="M1566" s="4">
        <f t="shared" si="279"/>
        <v>0</v>
      </c>
      <c r="N1566" s="136" t="s">
        <v>3257</v>
      </c>
    </row>
    <row r="1567" spans="1:15" s="95" customFormat="1" outlineLevel="1">
      <c r="A1567" s="163">
        <v>46232</v>
      </c>
      <c r="B1567" s="84" t="s">
        <v>4295</v>
      </c>
      <c r="C1567" s="43" t="s">
        <v>362</v>
      </c>
      <c r="D1567" s="148" t="s">
        <v>93</v>
      </c>
      <c r="E1567" s="342">
        <v>384</v>
      </c>
      <c r="F1567" s="148" t="s">
        <v>22</v>
      </c>
      <c r="G1567" s="44">
        <v>2025</v>
      </c>
      <c r="H1567" s="44" t="s">
        <v>238</v>
      </c>
      <c r="I1567" s="70">
        <v>14</v>
      </c>
      <c r="J1567" s="12">
        <v>569</v>
      </c>
      <c r="K1567" s="4">
        <f t="shared" si="280"/>
        <v>569</v>
      </c>
      <c r="L1567" s="318"/>
      <c r="M1567" s="4">
        <f t="shared" si="279"/>
        <v>0</v>
      </c>
      <c r="N1567" s="136" t="s">
        <v>4296</v>
      </c>
      <c r="O1567" s="3"/>
    </row>
    <row r="1568" spans="1:15" s="77" customFormat="1" outlineLevel="1">
      <c r="A1568" s="163">
        <v>40660</v>
      </c>
      <c r="B1568" s="82" t="s">
        <v>1479</v>
      </c>
      <c r="C1568" s="35" t="s">
        <v>1480</v>
      </c>
      <c r="D1568" s="83" t="s">
        <v>93</v>
      </c>
      <c r="E1568" s="341">
        <v>160</v>
      </c>
      <c r="F1568" s="83" t="s">
        <v>22</v>
      </c>
      <c r="G1568" s="36">
        <v>2018</v>
      </c>
      <c r="H1568" s="36" t="s">
        <v>238</v>
      </c>
      <c r="I1568" s="67">
        <v>24</v>
      </c>
      <c r="J1568" s="7">
        <v>179</v>
      </c>
      <c r="K1568" s="5">
        <f t="shared" si="280"/>
        <v>179</v>
      </c>
      <c r="L1568" s="317"/>
      <c r="M1568" s="5">
        <f t="shared" si="279"/>
        <v>0</v>
      </c>
      <c r="N1568" s="133" t="s">
        <v>1481</v>
      </c>
      <c r="O1568" s="95"/>
    </row>
    <row r="1569" spans="1:15" s="77" customFormat="1" outlineLevel="1">
      <c r="A1569" s="163">
        <v>44343</v>
      </c>
      <c r="B1569" s="82" t="s">
        <v>2612</v>
      </c>
      <c r="C1569" s="35" t="s">
        <v>574</v>
      </c>
      <c r="D1569" s="83" t="s">
        <v>115</v>
      </c>
      <c r="E1569" s="341">
        <v>432</v>
      </c>
      <c r="F1569" s="83" t="s">
        <v>749</v>
      </c>
      <c r="G1569" s="36">
        <v>2022</v>
      </c>
      <c r="H1569" s="36" t="s">
        <v>238</v>
      </c>
      <c r="I1569" s="67">
        <v>12</v>
      </c>
      <c r="J1569" s="7">
        <v>490</v>
      </c>
      <c r="K1569" s="5">
        <f t="shared" si="280"/>
        <v>490</v>
      </c>
      <c r="L1569" s="317"/>
      <c r="M1569" s="5">
        <f t="shared" si="279"/>
        <v>0</v>
      </c>
      <c r="N1569" s="133" t="s">
        <v>2613</v>
      </c>
      <c r="O1569" s="95"/>
    </row>
    <row r="1570" spans="1:15" s="262" customFormat="1" outlineLevel="1">
      <c r="A1570" s="161">
        <v>33591</v>
      </c>
      <c r="B1570" s="9" t="s">
        <v>1026</v>
      </c>
      <c r="C1570" s="19" t="s">
        <v>363</v>
      </c>
      <c r="D1570" s="9" t="s">
        <v>115</v>
      </c>
      <c r="E1570" s="343">
        <v>400</v>
      </c>
      <c r="F1570" s="9" t="s">
        <v>22</v>
      </c>
      <c r="G1570" s="31">
        <v>2017</v>
      </c>
      <c r="H1570" s="31" t="s">
        <v>238</v>
      </c>
      <c r="I1570" s="31">
        <v>14</v>
      </c>
      <c r="J1570" s="11">
        <v>411</v>
      </c>
      <c r="K1570" s="5">
        <f t="shared" si="280"/>
        <v>411</v>
      </c>
      <c r="L1570" s="317"/>
      <c r="M1570" s="5">
        <f t="shared" si="279"/>
        <v>0</v>
      </c>
      <c r="N1570" s="133" t="s">
        <v>1027</v>
      </c>
      <c r="O1570" s="102"/>
    </row>
    <row r="1571" spans="1:15" s="95" customFormat="1" ht="20.45" customHeight="1" outlineLevel="1">
      <c r="A1571" s="161">
        <v>46905</v>
      </c>
      <c r="B1571" s="234" t="s">
        <v>4453</v>
      </c>
      <c r="C1571" s="248" t="s">
        <v>427</v>
      </c>
      <c r="D1571" s="234" t="s">
        <v>115</v>
      </c>
      <c r="E1571" s="350">
        <v>384</v>
      </c>
      <c r="F1571" s="234" t="s">
        <v>2443</v>
      </c>
      <c r="G1571" s="32">
        <v>2023</v>
      </c>
      <c r="H1571" s="32" t="s">
        <v>238</v>
      </c>
      <c r="I1571" s="32">
        <v>8</v>
      </c>
      <c r="J1571" s="185">
        <v>965</v>
      </c>
      <c r="K1571" s="4">
        <f t="shared" si="280"/>
        <v>965</v>
      </c>
      <c r="L1571" s="318"/>
      <c r="M1571" s="4">
        <f t="shared" si="279"/>
        <v>0</v>
      </c>
      <c r="N1571" s="136" t="s">
        <v>4454</v>
      </c>
      <c r="O1571" s="77"/>
    </row>
    <row r="1572" spans="1:15" s="95" customFormat="1" ht="20.45" customHeight="1" outlineLevel="1">
      <c r="A1572" s="161">
        <v>43697</v>
      </c>
      <c r="B1572" s="9" t="s">
        <v>2413</v>
      </c>
      <c r="C1572" s="19" t="s">
        <v>78</v>
      </c>
      <c r="D1572" s="9" t="s">
        <v>93</v>
      </c>
      <c r="E1572" s="343">
        <v>384</v>
      </c>
      <c r="F1572" s="9" t="s">
        <v>241</v>
      </c>
      <c r="G1572" s="31">
        <v>2022</v>
      </c>
      <c r="H1572" s="31" t="s">
        <v>238</v>
      </c>
      <c r="I1572" s="31">
        <v>16</v>
      </c>
      <c r="J1572" s="11">
        <v>560</v>
      </c>
      <c r="K1572" s="5">
        <f t="shared" si="280"/>
        <v>560</v>
      </c>
      <c r="L1572" s="317"/>
      <c r="M1572" s="5">
        <f t="shared" si="279"/>
        <v>0</v>
      </c>
      <c r="N1572" s="133" t="s">
        <v>2414</v>
      </c>
    </row>
    <row r="1573" spans="1:15" s="102" customFormat="1" ht="20.45" customHeight="1" outlineLevel="1">
      <c r="A1573" s="161">
        <v>26251</v>
      </c>
      <c r="B1573" s="9" t="s">
        <v>3522</v>
      </c>
      <c r="C1573" s="19" t="s">
        <v>1998</v>
      </c>
      <c r="D1573" s="9" t="s">
        <v>93</v>
      </c>
      <c r="E1573" s="343">
        <v>448</v>
      </c>
      <c r="F1573" s="9" t="s">
        <v>2443</v>
      </c>
      <c r="G1573" s="31">
        <v>2023</v>
      </c>
      <c r="H1573" s="31" t="s">
        <v>238</v>
      </c>
      <c r="I1573" s="31">
        <v>10</v>
      </c>
      <c r="J1573" s="11">
        <v>790</v>
      </c>
      <c r="K1573" s="5">
        <f t="shared" si="280"/>
        <v>790</v>
      </c>
      <c r="L1573" s="317"/>
      <c r="M1573" s="5">
        <f t="shared" si="279"/>
        <v>0</v>
      </c>
      <c r="N1573" s="133" t="s">
        <v>3523</v>
      </c>
    </row>
    <row r="1574" spans="1:15" s="102" customFormat="1" ht="20.45" customHeight="1" outlineLevel="1">
      <c r="A1574" s="161">
        <v>45952</v>
      </c>
      <c r="B1574" s="234" t="s">
        <v>3886</v>
      </c>
      <c r="C1574" s="248" t="s">
        <v>3887</v>
      </c>
      <c r="D1574" s="234" t="s">
        <v>115</v>
      </c>
      <c r="E1574" s="350">
        <v>192</v>
      </c>
      <c r="F1574" s="234" t="s">
        <v>279</v>
      </c>
      <c r="G1574" s="32">
        <v>2025</v>
      </c>
      <c r="H1574" s="32" t="s">
        <v>130</v>
      </c>
      <c r="I1574" s="32">
        <v>18</v>
      </c>
      <c r="J1574" s="185">
        <v>320</v>
      </c>
      <c r="K1574" s="4">
        <f t="shared" ref="K1574" si="283">ROUND(J1574*(1-$C$11/100),1)</f>
        <v>320</v>
      </c>
      <c r="L1574" s="318"/>
      <c r="M1574" s="4">
        <f t="shared" ref="M1574" si="284">SUM(L1574*K1574)</f>
        <v>0</v>
      </c>
      <c r="N1574" s="136" t="s">
        <v>3888</v>
      </c>
    </row>
    <row r="1575" spans="1:15" s="95" customFormat="1" ht="20.45" customHeight="1" outlineLevel="1">
      <c r="A1575" s="161">
        <v>43724</v>
      </c>
      <c r="B1575" s="83" t="s">
        <v>2411</v>
      </c>
      <c r="C1575" s="19" t="s">
        <v>2187</v>
      </c>
      <c r="D1575" s="9" t="s">
        <v>93</v>
      </c>
      <c r="E1575" s="343">
        <v>400</v>
      </c>
      <c r="F1575" s="9" t="s">
        <v>749</v>
      </c>
      <c r="G1575" s="31">
        <v>2021</v>
      </c>
      <c r="H1575" s="31" t="s">
        <v>238</v>
      </c>
      <c r="I1575" s="31">
        <v>16</v>
      </c>
      <c r="J1575" s="11">
        <v>340</v>
      </c>
      <c r="K1575" s="5">
        <f t="shared" si="280"/>
        <v>340</v>
      </c>
      <c r="L1575" s="317"/>
      <c r="M1575" s="5">
        <f t="shared" ref="M1575:M1584" si="285">SUM(L1575*K1575)</f>
        <v>0</v>
      </c>
      <c r="N1575" s="133" t="s">
        <v>2412</v>
      </c>
    </row>
    <row r="1576" spans="1:15" s="95" customFormat="1" ht="20.45" customHeight="1" outlineLevel="1">
      <c r="A1576" s="161">
        <v>44753</v>
      </c>
      <c r="B1576" s="83" t="s">
        <v>2788</v>
      </c>
      <c r="C1576" s="19" t="s">
        <v>2789</v>
      </c>
      <c r="D1576" s="9" t="s">
        <v>115</v>
      </c>
      <c r="E1576" s="343">
        <v>528</v>
      </c>
      <c r="F1576" s="9" t="s">
        <v>241</v>
      </c>
      <c r="G1576" s="31">
        <v>2023</v>
      </c>
      <c r="H1576" s="31" t="s">
        <v>238</v>
      </c>
      <c r="I1576" s="31">
        <v>10</v>
      </c>
      <c r="J1576" s="11">
        <v>915</v>
      </c>
      <c r="K1576" s="5">
        <f t="shared" si="280"/>
        <v>915</v>
      </c>
      <c r="L1576" s="317"/>
      <c r="M1576" s="5">
        <f t="shared" si="285"/>
        <v>0</v>
      </c>
      <c r="N1576" s="133" t="s">
        <v>2790</v>
      </c>
    </row>
    <row r="1577" spans="1:15" s="95" customFormat="1" ht="20.45" customHeight="1" outlineLevel="1">
      <c r="A1577" s="161">
        <v>39086</v>
      </c>
      <c r="B1577" s="148" t="s">
        <v>4433</v>
      </c>
      <c r="C1577" s="248" t="s">
        <v>4434</v>
      </c>
      <c r="D1577" s="234" t="s">
        <v>150</v>
      </c>
      <c r="E1577" s="350">
        <v>752</v>
      </c>
      <c r="F1577" s="234" t="s">
        <v>124</v>
      </c>
      <c r="G1577" s="32">
        <v>2024</v>
      </c>
      <c r="H1577" s="32" t="s">
        <v>238</v>
      </c>
      <c r="I1577" s="32">
        <v>4</v>
      </c>
      <c r="J1577" s="185">
        <v>2100</v>
      </c>
      <c r="K1577" s="5">
        <f t="shared" si="280"/>
        <v>2100</v>
      </c>
      <c r="L1577" s="318"/>
      <c r="M1577" s="4">
        <f t="shared" si="285"/>
        <v>0</v>
      </c>
      <c r="N1577" s="136" t="s">
        <v>4435</v>
      </c>
    </row>
    <row r="1578" spans="1:15" s="95" customFormat="1" ht="20.45" customHeight="1" outlineLevel="1">
      <c r="A1578" s="163">
        <v>32012</v>
      </c>
      <c r="B1578" s="82" t="s">
        <v>982</v>
      </c>
      <c r="C1578" s="35" t="s">
        <v>257</v>
      </c>
      <c r="D1578" s="83" t="s">
        <v>115</v>
      </c>
      <c r="E1578" s="341">
        <v>384</v>
      </c>
      <c r="F1578" s="83" t="s">
        <v>36</v>
      </c>
      <c r="G1578" s="36">
        <v>2017</v>
      </c>
      <c r="H1578" s="36" t="s">
        <v>238</v>
      </c>
      <c r="I1578" s="67">
        <v>10</v>
      </c>
      <c r="J1578" s="7">
        <v>220</v>
      </c>
      <c r="K1578" s="5">
        <f t="shared" si="280"/>
        <v>220</v>
      </c>
      <c r="L1578" s="323"/>
      <c r="M1578" s="5">
        <f t="shared" si="285"/>
        <v>0</v>
      </c>
      <c r="N1578" s="133" t="s">
        <v>983</v>
      </c>
    </row>
    <row r="1579" spans="1:15" s="95" customFormat="1" ht="20.45" customHeight="1" outlineLevel="1">
      <c r="A1579" s="163">
        <v>39209</v>
      </c>
      <c r="B1579" s="82" t="s">
        <v>1125</v>
      </c>
      <c r="C1579" s="35" t="s">
        <v>576</v>
      </c>
      <c r="D1579" s="83" t="s">
        <v>115</v>
      </c>
      <c r="E1579" s="341">
        <v>238</v>
      </c>
      <c r="F1579" s="83" t="s">
        <v>752</v>
      </c>
      <c r="G1579" s="36">
        <v>2017</v>
      </c>
      <c r="H1579" s="36" t="s">
        <v>238</v>
      </c>
      <c r="I1579" s="67">
        <v>16</v>
      </c>
      <c r="J1579" s="7">
        <v>260</v>
      </c>
      <c r="K1579" s="5">
        <f t="shared" si="280"/>
        <v>260</v>
      </c>
      <c r="L1579" s="323"/>
      <c r="M1579" s="5">
        <f t="shared" si="285"/>
        <v>0</v>
      </c>
      <c r="N1579" s="133" t="s">
        <v>1126</v>
      </c>
    </row>
    <row r="1580" spans="1:15" s="95" customFormat="1" ht="20.45" customHeight="1" outlineLevel="1">
      <c r="A1580" s="163">
        <v>45277</v>
      </c>
      <c r="B1580" s="82" t="s">
        <v>3105</v>
      </c>
      <c r="C1580" s="35" t="s">
        <v>2761</v>
      </c>
      <c r="D1580" s="83" t="s">
        <v>93</v>
      </c>
      <c r="E1580" s="341">
        <v>176</v>
      </c>
      <c r="F1580" s="83" t="s">
        <v>279</v>
      </c>
      <c r="G1580" s="36">
        <v>2023</v>
      </c>
      <c r="H1580" s="36" t="s">
        <v>130</v>
      </c>
      <c r="I1580" s="67">
        <v>22</v>
      </c>
      <c r="J1580" s="7">
        <v>290</v>
      </c>
      <c r="K1580" s="5">
        <f t="shared" si="280"/>
        <v>290</v>
      </c>
      <c r="L1580" s="323"/>
      <c r="M1580" s="5">
        <f t="shared" si="285"/>
        <v>0</v>
      </c>
      <c r="N1580" s="133" t="s">
        <v>3106</v>
      </c>
    </row>
    <row r="1581" spans="1:15" s="95" customFormat="1" ht="20.45" customHeight="1" outlineLevel="1">
      <c r="A1581" s="163">
        <v>45312</v>
      </c>
      <c r="B1581" s="82" t="s">
        <v>3189</v>
      </c>
      <c r="C1581" s="35" t="s">
        <v>3190</v>
      </c>
      <c r="D1581" s="83" t="s">
        <v>93</v>
      </c>
      <c r="E1581" s="341">
        <v>208</v>
      </c>
      <c r="F1581" s="83" t="s">
        <v>1</v>
      </c>
      <c r="G1581" s="36">
        <v>2023</v>
      </c>
      <c r="H1581" s="36" t="s">
        <v>238</v>
      </c>
      <c r="I1581" s="67">
        <v>24</v>
      </c>
      <c r="J1581" s="7">
        <v>400</v>
      </c>
      <c r="K1581" s="5">
        <f t="shared" si="280"/>
        <v>400</v>
      </c>
      <c r="L1581" s="323"/>
      <c r="M1581" s="5">
        <f t="shared" si="285"/>
        <v>0</v>
      </c>
      <c r="N1581" s="133" t="s">
        <v>3191</v>
      </c>
    </row>
    <row r="1582" spans="1:15" s="95" customFormat="1" ht="20.45" customHeight="1" outlineLevel="1">
      <c r="A1582" s="163">
        <v>36579</v>
      </c>
      <c r="B1582" s="82" t="s">
        <v>1006</v>
      </c>
      <c r="C1582" s="35" t="s">
        <v>1004</v>
      </c>
      <c r="D1582" s="83" t="s">
        <v>175</v>
      </c>
      <c r="E1582" s="341">
        <v>304</v>
      </c>
      <c r="F1582" s="83" t="s">
        <v>1005</v>
      </c>
      <c r="G1582" s="36">
        <v>2017</v>
      </c>
      <c r="H1582" s="36" t="s">
        <v>112</v>
      </c>
      <c r="I1582" s="67">
        <v>18</v>
      </c>
      <c r="J1582" s="7">
        <v>350</v>
      </c>
      <c r="K1582" s="5">
        <f t="shared" si="280"/>
        <v>350</v>
      </c>
      <c r="L1582" s="317"/>
      <c r="M1582" s="5">
        <f t="shared" si="285"/>
        <v>0</v>
      </c>
      <c r="N1582" s="133" t="s">
        <v>1007</v>
      </c>
    </row>
    <row r="1583" spans="1:15" s="95" customFormat="1" ht="20.45" customHeight="1" outlineLevel="1">
      <c r="A1583" s="163">
        <v>41595</v>
      </c>
      <c r="B1583" s="82" t="s">
        <v>4599</v>
      </c>
      <c r="C1583" s="35"/>
      <c r="D1583" s="83" t="s">
        <v>115</v>
      </c>
      <c r="E1583" s="341">
        <v>352</v>
      </c>
      <c r="F1583" s="83" t="s">
        <v>179</v>
      </c>
      <c r="G1583" s="36">
        <v>2019</v>
      </c>
      <c r="H1583" s="36" t="s">
        <v>112</v>
      </c>
      <c r="I1583" s="67">
        <v>16</v>
      </c>
      <c r="J1583" s="7">
        <v>588</v>
      </c>
      <c r="K1583" s="5">
        <f t="shared" si="280"/>
        <v>588</v>
      </c>
      <c r="L1583" s="317"/>
      <c r="M1583" s="5">
        <f t="shared" si="285"/>
        <v>0</v>
      </c>
      <c r="N1583" s="133" t="s">
        <v>4600</v>
      </c>
    </row>
    <row r="1584" spans="1:15" s="95" customFormat="1" ht="20.45" customHeight="1" outlineLevel="1" thickBot="1">
      <c r="A1584" s="163">
        <v>43444</v>
      </c>
      <c r="B1584" s="82" t="s">
        <v>3065</v>
      </c>
      <c r="C1584" s="35" t="s">
        <v>3066</v>
      </c>
      <c r="D1584" s="83" t="s">
        <v>115</v>
      </c>
      <c r="E1584" s="341">
        <v>544</v>
      </c>
      <c r="F1584" s="9" t="s">
        <v>2523</v>
      </c>
      <c r="G1584" s="36">
        <v>2020</v>
      </c>
      <c r="H1584" s="36" t="s">
        <v>238</v>
      </c>
      <c r="I1584" s="67">
        <v>10</v>
      </c>
      <c r="J1584" s="7">
        <v>460</v>
      </c>
      <c r="K1584" s="5">
        <f t="shared" si="280"/>
        <v>460</v>
      </c>
      <c r="L1584" s="317"/>
      <c r="M1584" s="5">
        <f t="shared" si="285"/>
        <v>0</v>
      </c>
      <c r="N1584" s="133" t="s">
        <v>3067</v>
      </c>
    </row>
    <row r="1585" spans="1:14" s="102" customFormat="1" ht="20.45" customHeight="1" outlineLevel="1" thickBot="1">
      <c r="A1585" s="163"/>
      <c r="B1585" s="114" t="s">
        <v>4149</v>
      </c>
      <c r="C1585" s="19"/>
      <c r="D1585" s="9"/>
      <c r="E1585" s="343"/>
      <c r="F1585" s="9"/>
      <c r="G1585" s="31"/>
      <c r="H1585" s="31"/>
      <c r="I1585" s="61"/>
      <c r="J1585" s="7"/>
      <c r="K1585" s="5"/>
      <c r="L1585" s="323"/>
      <c r="M1585" s="5"/>
      <c r="N1585" s="31"/>
    </row>
    <row r="1586" spans="1:14" s="95" customFormat="1" ht="20.45" customHeight="1" outlineLevel="1">
      <c r="A1586" s="163">
        <v>46579</v>
      </c>
      <c r="B1586" s="84" t="s">
        <v>4394</v>
      </c>
      <c r="C1586" s="248"/>
      <c r="D1586" s="234" t="s">
        <v>4395</v>
      </c>
      <c r="E1586" s="350">
        <v>16</v>
      </c>
      <c r="F1586" s="234" t="s">
        <v>2249</v>
      </c>
      <c r="G1586" s="32">
        <v>2025</v>
      </c>
      <c r="H1586" s="32" t="s">
        <v>130</v>
      </c>
      <c r="I1586" s="249">
        <v>100</v>
      </c>
      <c r="J1586" s="12">
        <v>40</v>
      </c>
      <c r="K1586" s="4">
        <f t="shared" ref="K1586" si="286">ROUND(J1586*(1-$C$11/100),1)</f>
        <v>40</v>
      </c>
      <c r="L1586" s="322"/>
      <c r="M1586" s="4">
        <f t="shared" ref="M1586" si="287">SUM(L1586*K1586)</f>
        <v>0</v>
      </c>
      <c r="N1586" s="32"/>
    </row>
    <row r="1587" spans="1:14" s="95" customFormat="1" outlineLevel="1">
      <c r="A1587" s="163">
        <v>46454</v>
      </c>
      <c r="B1587" s="84" t="s">
        <v>4363</v>
      </c>
      <c r="C1587" s="19"/>
      <c r="D1587" s="148" t="s">
        <v>150</v>
      </c>
      <c r="E1587" s="342">
        <v>352</v>
      </c>
      <c r="F1587" s="148" t="s">
        <v>1674</v>
      </c>
      <c r="G1587" s="44">
        <v>2025</v>
      </c>
      <c r="H1587" s="44" t="s">
        <v>130</v>
      </c>
      <c r="I1587" s="70">
        <v>12</v>
      </c>
      <c r="J1587" s="12">
        <v>390</v>
      </c>
      <c r="K1587" s="4">
        <f t="shared" ref="K1587" si="288">ROUND(J1587*(1-$C$11/100),1)</f>
        <v>390</v>
      </c>
      <c r="L1587" s="318"/>
      <c r="M1587" s="4">
        <f t="shared" ref="M1587" si="289">SUM(L1587*K1587)</f>
        <v>0</v>
      </c>
      <c r="N1587" s="136" t="s">
        <v>4364</v>
      </c>
    </row>
    <row r="1588" spans="1:14" s="95" customFormat="1" outlineLevel="1">
      <c r="A1588" s="163">
        <v>46198</v>
      </c>
      <c r="B1588" s="84" t="s">
        <v>4231</v>
      </c>
      <c r="C1588" s="19"/>
      <c r="D1588" s="148" t="s">
        <v>150</v>
      </c>
      <c r="E1588" s="342">
        <v>336</v>
      </c>
      <c r="F1588" s="148" t="s">
        <v>1674</v>
      </c>
      <c r="G1588" s="44">
        <v>2025</v>
      </c>
      <c r="H1588" s="44" t="s">
        <v>130</v>
      </c>
      <c r="I1588" s="70">
        <v>12</v>
      </c>
      <c r="J1588" s="12">
        <v>390</v>
      </c>
      <c r="K1588" s="4">
        <f t="shared" ref="K1588:K1594" si="290">ROUND(J1588*(1-$C$11/100),1)</f>
        <v>390</v>
      </c>
      <c r="L1588" s="318"/>
      <c r="M1588" s="4">
        <f t="shared" ref="M1588:M1594" si="291">SUM(L1588*K1588)</f>
        <v>0</v>
      </c>
      <c r="N1588" s="136" t="s">
        <v>4232</v>
      </c>
    </row>
    <row r="1589" spans="1:14" s="95" customFormat="1" outlineLevel="1">
      <c r="A1589" s="163">
        <v>46230</v>
      </c>
      <c r="B1589" s="84" t="s">
        <v>4299</v>
      </c>
      <c r="C1589" s="43"/>
      <c r="D1589" s="148" t="s">
        <v>150</v>
      </c>
      <c r="E1589" s="342">
        <v>880</v>
      </c>
      <c r="F1589" s="148" t="s">
        <v>1674</v>
      </c>
      <c r="G1589" s="44">
        <v>2025</v>
      </c>
      <c r="H1589" s="44" t="s">
        <v>130</v>
      </c>
      <c r="I1589" s="70">
        <v>4</v>
      </c>
      <c r="J1589" s="12">
        <v>680</v>
      </c>
      <c r="K1589" s="4">
        <f t="shared" si="290"/>
        <v>680</v>
      </c>
      <c r="L1589" s="318"/>
      <c r="M1589" s="4">
        <f t="shared" si="291"/>
        <v>0</v>
      </c>
      <c r="N1589" s="136" t="s">
        <v>4300</v>
      </c>
    </row>
    <row r="1590" spans="1:14" s="95" customFormat="1" ht="12.75" customHeight="1" outlineLevel="1">
      <c r="A1590" s="163">
        <v>46241</v>
      </c>
      <c r="B1590" s="84" t="s">
        <v>4812</v>
      </c>
      <c r="C1590" s="43"/>
      <c r="D1590" s="148" t="s">
        <v>150</v>
      </c>
      <c r="E1590" s="342">
        <v>384</v>
      </c>
      <c r="F1590" s="148" t="s">
        <v>244</v>
      </c>
      <c r="G1590" s="44">
        <v>2025</v>
      </c>
      <c r="H1590" s="44" t="s">
        <v>130</v>
      </c>
      <c r="I1590" s="70">
        <v>16</v>
      </c>
      <c r="J1590" s="12">
        <v>390</v>
      </c>
      <c r="K1590" s="4">
        <f t="shared" si="290"/>
        <v>390</v>
      </c>
      <c r="L1590" s="318"/>
      <c r="M1590" s="4">
        <f t="shared" si="291"/>
        <v>0</v>
      </c>
      <c r="N1590" s="136" t="s">
        <v>4813</v>
      </c>
    </row>
    <row r="1591" spans="1:14" s="95" customFormat="1" outlineLevel="1">
      <c r="A1591" s="163">
        <v>46456</v>
      </c>
      <c r="B1591" s="84" t="s">
        <v>4365</v>
      </c>
      <c r="C1591" s="43"/>
      <c r="D1591" s="148" t="s">
        <v>150</v>
      </c>
      <c r="E1591" s="342">
        <v>336</v>
      </c>
      <c r="F1591" s="148" t="s">
        <v>1674</v>
      </c>
      <c r="G1591" s="44">
        <v>2025</v>
      </c>
      <c r="H1591" s="44" t="s">
        <v>130</v>
      </c>
      <c r="I1591" s="70">
        <v>12</v>
      </c>
      <c r="J1591" s="12">
        <v>390</v>
      </c>
      <c r="K1591" s="4">
        <f t="shared" ref="K1591" si="292">ROUND(J1591*(1-$C$11/100),1)</f>
        <v>390</v>
      </c>
      <c r="L1591" s="318"/>
      <c r="M1591" s="4">
        <f t="shared" ref="M1591" si="293">SUM(L1591*K1591)</f>
        <v>0</v>
      </c>
      <c r="N1591" s="136" t="s">
        <v>4366</v>
      </c>
    </row>
    <row r="1592" spans="1:14" s="95" customFormat="1" ht="31.5" customHeight="1" outlineLevel="1">
      <c r="A1592" s="163">
        <v>46185</v>
      </c>
      <c r="B1592" s="84" t="s">
        <v>4217</v>
      </c>
      <c r="C1592" s="43"/>
      <c r="D1592" s="148" t="s">
        <v>150</v>
      </c>
      <c r="E1592" s="342">
        <v>320</v>
      </c>
      <c r="F1592" s="148" t="s">
        <v>4218</v>
      </c>
      <c r="G1592" s="44">
        <v>2025</v>
      </c>
      <c r="H1592" s="44" t="s">
        <v>130</v>
      </c>
      <c r="I1592" s="70">
        <v>16</v>
      </c>
      <c r="J1592" s="12">
        <v>390</v>
      </c>
      <c r="K1592" s="4">
        <f t="shared" si="290"/>
        <v>390</v>
      </c>
      <c r="L1592" s="318"/>
      <c r="M1592" s="4">
        <f t="shared" si="291"/>
        <v>0</v>
      </c>
      <c r="N1592" s="136" t="s">
        <v>4219</v>
      </c>
    </row>
    <row r="1593" spans="1:14" s="95" customFormat="1" hidden="1" outlineLevel="1">
      <c r="A1593" s="163">
        <v>46204</v>
      </c>
      <c r="B1593" s="84" t="s">
        <v>4241</v>
      </c>
      <c r="C1593" s="43" t="s">
        <v>4243</v>
      </c>
      <c r="D1593" s="148" t="s">
        <v>4242</v>
      </c>
      <c r="E1593" s="342">
        <v>320</v>
      </c>
      <c r="F1593" s="148" t="s">
        <v>1726</v>
      </c>
      <c r="G1593" s="44">
        <v>2025</v>
      </c>
      <c r="H1593" s="44" t="s">
        <v>130</v>
      </c>
      <c r="I1593" s="70">
        <v>20</v>
      </c>
      <c r="J1593" s="12">
        <v>390</v>
      </c>
      <c r="K1593" s="4">
        <f t="shared" si="290"/>
        <v>390</v>
      </c>
      <c r="L1593" s="318"/>
      <c r="M1593" s="4">
        <f t="shared" si="291"/>
        <v>0</v>
      </c>
      <c r="N1593" s="136" t="s">
        <v>4244</v>
      </c>
    </row>
    <row r="1594" spans="1:14" s="95" customFormat="1" outlineLevel="1">
      <c r="A1594" s="163">
        <v>46414</v>
      </c>
      <c r="B1594" s="84" t="s">
        <v>4350</v>
      </c>
      <c r="C1594" s="43" t="s">
        <v>4351</v>
      </c>
      <c r="D1594" s="148" t="s">
        <v>150</v>
      </c>
      <c r="E1594" s="342">
        <v>320</v>
      </c>
      <c r="F1594" s="148" t="s">
        <v>34</v>
      </c>
      <c r="G1594" s="44">
        <v>2025</v>
      </c>
      <c r="H1594" s="44" t="s">
        <v>130</v>
      </c>
      <c r="I1594" s="70">
        <v>20</v>
      </c>
      <c r="J1594" s="12">
        <v>390</v>
      </c>
      <c r="K1594" s="4">
        <f t="shared" si="290"/>
        <v>390</v>
      </c>
      <c r="L1594" s="318"/>
      <c r="M1594" s="4">
        <f t="shared" si="291"/>
        <v>0</v>
      </c>
      <c r="N1594" s="136" t="s">
        <v>4352</v>
      </c>
    </row>
    <row r="1595" spans="1:14" s="95" customFormat="1" outlineLevel="1">
      <c r="A1595" s="163">
        <v>46578</v>
      </c>
      <c r="B1595" s="84" t="s">
        <v>4390</v>
      </c>
      <c r="C1595" s="43"/>
      <c r="D1595" s="148" t="s">
        <v>4242</v>
      </c>
      <c r="E1595" s="342">
        <v>384</v>
      </c>
      <c r="F1595" s="148" t="s">
        <v>1726</v>
      </c>
      <c r="G1595" s="44">
        <v>2025</v>
      </c>
      <c r="H1595" s="44" t="s">
        <v>130</v>
      </c>
      <c r="I1595" s="70">
        <v>10</v>
      </c>
      <c r="J1595" s="12">
        <v>390</v>
      </c>
      <c r="K1595" s="4">
        <f t="shared" ref="K1595" si="294">ROUND(J1595*(1-$C$11/100),1)</f>
        <v>390</v>
      </c>
      <c r="L1595" s="318"/>
      <c r="M1595" s="4">
        <f t="shared" ref="M1595" si="295">SUM(L1595*K1595)</f>
        <v>0</v>
      </c>
      <c r="N1595" s="136" t="s">
        <v>4391</v>
      </c>
    </row>
    <row r="1596" spans="1:14" s="95" customFormat="1" outlineLevel="1">
      <c r="A1596" s="163">
        <v>47072</v>
      </c>
      <c r="B1596" s="84" t="s">
        <v>4493</v>
      </c>
      <c r="C1596" s="19"/>
      <c r="D1596" s="148" t="s">
        <v>4494</v>
      </c>
      <c r="E1596" s="342">
        <v>1</v>
      </c>
      <c r="F1596" s="148" t="s">
        <v>1131</v>
      </c>
      <c r="G1596" s="44">
        <v>2025</v>
      </c>
      <c r="H1596" s="44"/>
      <c r="I1596" s="70">
        <v>100</v>
      </c>
      <c r="J1596" s="12">
        <v>60</v>
      </c>
      <c r="K1596" s="4">
        <f t="shared" ref="K1596" si="296">ROUND(J1596*(1-$C$11/100),1)</f>
        <v>60</v>
      </c>
      <c r="L1596" s="318"/>
      <c r="M1596" s="4">
        <f t="shared" ref="M1596" si="297">SUM(L1596*K1596)</f>
        <v>0</v>
      </c>
      <c r="N1596" s="136"/>
    </row>
    <row r="1597" spans="1:14" s="95" customFormat="1" outlineLevel="1">
      <c r="A1597" s="163">
        <v>47031</v>
      </c>
      <c r="B1597" s="84" t="s">
        <v>4479</v>
      </c>
      <c r="C1597" s="19"/>
      <c r="D1597" s="148" t="s">
        <v>4484</v>
      </c>
      <c r="E1597" s="342">
        <v>1</v>
      </c>
      <c r="F1597" s="148" t="s">
        <v>1131</v>
      </c>
      <c r="G1597" s="44">
        <v>2025</v>
      </c>
      <c r="H1597" s="44"/>
      <c r="I1597" s="70">
        <v>100</v>
      </c>
      <c r="J1597" s="12">
        <v>60</v>
      </c>
      <c r="K1597" s="4">
        <f t="shared" ref="K1597:K1601" si="298">ROUND(J1597*(1-$C$11/100),1)</f>
        <v>60</v>
      </c>
      <c r="L1597" s="318"/>
      <c r="M1597" s="4">
        <f t="shared" ref="M1597:M1601" si="299">SUM(L1597*K1597)</f>
        <v>0</v>
      </c>
      <c r="N1597" s="136"/>
    </row>
    <row r="1598" spans="1:14" s="95" customFormat="1" outlineLevel="1">
      <c r="A1598" s="163">
        <v>47032</v>
      </c>
      <c r="B1598" s="84" t="s">
        <v>4480</v>
      </c>
      <c r="C1598" s="19"/>
      <c r="D1598" s="148" t="s">
        <v>4484</v>
      </c>
      <c r="E1598" s="342">
        <v>1</v>
      </c>
      <c r="F1598" s="148" t="s">
        <v>1131</v>
      </c>
      <c r="G1598" s="44">
        <v>2025</v>
      </c>
      <c r="H1598" s="44"/>
      <c r="I1598" s="70">
        <v>100</v>
      </c>
      <c r="J1598" s="12">
        <v>60</v>
      </c>
      <c r="K1598" s="4">
        <f t="shared" si="298"/>
        <v>60</v>
      </c>
      <c r="L1598" s="318"/>
      <c r="M1598" s="4">
        <f t="shared" si="299"/>
        <v>0</v>
      </c>
      <c r="N1598" s="136"/>
    </row>
    <row r="1599" spans="1:14" s="95" customFormat="1" outlineLevel="1">
      <c r="A1599" s="163">
        <v>47033</v>
      </c>
      <c r="B1599" s="84" t="s">
        <v>4481</v>
      </c>
      <c r="C1599" s="19"/>
      <c r="D1599" s="148" t="s">
        <v>4484</v>
      </c>
      <c r="E1599" s="342">
        <v>1</v>
      </c>
      <c r="F1599" s="148" t="s">
        <v>1131</v>
      </c>
      <c r="G1599" s="44">
        <v>2025</v>
      </c>
      <c r="H1599" s="44"/>
      <c r="I1599" s="70">
        <v>100</v>
      </c>
      <c r="J1599" s="12">
        <v>60</v>
      </c>
      <c r="K1599" s="4">
        <f t="shared" si="298"/>
        <v>60</v>
      </c>
      <c r="L1599" s="318"/>
      <c r="M1599" s="4">
        <f t="shared" si="299"/>
        <v>0</v>
      </c>
      <c r="N1599" s="136"/>
    </row>
    <row r="1600" spans="1:14" s="95" customFormat="1" outlineLevel="1">
      <c r="A1600" s="163">
        <v>47034</v>
      </c>
      <c r="B1600" s="84" t="s">
        <v>4482</v>
      </c>
      <c r="C1600" s="19"/>
      <c r="D1600" s="148" t="s">
        <v>4484</v>
      </c>
      <c r="E1600" s="342">
        <v>1</v>
      </c>
      <c r="F1600" s="148" t="s">
        <v>1131</v>
      </c>
      <c r="G1600" s="44">
        <v>2025</v>
      </c>
      <c r="H1600" s="44"/>
      <c r="I1600" s="70">
        <v>100</v>
      </c>
      <c r="J1600" s="12">
        <v>60</v>
      </c>
      <c r="K1600" s="4">
        <f t="shared" si="298"/>
        <v>60</v>
      </c>
      <c r="L1600" s="318"/>
      <c r="M1600" s="4">
        <f t="shared" si="299"/>
        <v>0</v>
      </c>
      <c r="N1600" s="136"/>
    </row>
    <row r="1601" spans="1:15" s="265" customFormat="1" ht="15.75" outlineLevel="1" thickBot="1">
      <c r="A1601" s="163">
        <v>47035</v>
      </c>
      <c r="B1601" s="84" t="s">
        <v>4483</v>
      </c>
      <c r="C1601" s="19"/>
      <c r="D1601" s="148" t="s">
        <v>4484</v>
      </c>
      <c r="E1601" s="342">
        <v>1</v>
      </c>
      <c r="F1601" s="148" t="s">
        <v>1131</v>
      </c>
      <c r="G1601" s="44">
        <v>2025</v>
      </c>
      <c r="H1601" s="44"/>
      <c r="I1601" s="70">
        <v>100</v>
      </c>
      <c r="J1601" s="12">
        <v>60</v>
      </c>
      <c r="K1601" s="4">
        <f t="shared" si="298"/>
        <v>60</v>
      </c>
      <c r="L1601" s="318"/>
      <c r="M1601" s="4">
        <f t="shared" si="299"/>
        <v>0</v>
      </c>
      <c r="N1601" s="136"/>
    </row>
    <row r="1602" spans="1:15" s="265" customFormat="1" ht="16.5" outlineLevel="1" thickBot="1">
      <c r="A1602" s="163"/>
      <c r="B1602" s="114" t="s">
        <v>122</v>
      </c>
      <c r="C1602" s="43"/>
      <c r="D1602" s="148"/>
      <c r="E1602" s="342"/>
      <c r="F1602" s="148"/>
      <c r="G1602" s="44"/>
      <c r="H1602" s="44"/>
      <c r="I1602" s="70"/>
      <c r="J1602" s="12"/>
      <c r="K1602" s="4"/>
      <c r="L1602" s="318"/>
      <c r="M1602" s="5"/>
      <c r="N1602" s="136"/>
    </row>
    <row r="1603" spans="1:15" s="265" customFormat="1" outlineLevel="1">
      <c r="A1603" s="163">
        <v>36740</v>
      </c>
      <c r="B1603" s="116" t="s">
        <v>739</v>
      </c>
      <c r="C1603" s="35" t="s">
        <v>740</v>
      </c>
      <c r="D1603" s="116" t="s">
        <v>115</v>
      </c>
      <c r="E1603" s="355">
        <v>896</v>
      </c>
      <c r="F1603" s="116" t="s">
        <v>241</v>
      </c>
      <c r="G1603" s="40">
        <v>2016</v>
      </c>
      <c r="H1603" s="40" t="s">
        <v>238</v>
      </c>
      <c r="I1603" s="40">
        <v>8</v>
      </c>
      <c r="J1603" s="7">
        <v>595</v>
      </c>
      <c r="K1603" s="5">
        <f t="shared" ref="K1603:K1625" si="300">ROUND(J1603*(1-$C$11/100),1)</f>
        <v>595</v>
      </c>
      <c r="L1603" s="316"/>
      <c r="M1603" s="5">
        <f t="shared" ref="M1603:M1625" si="301">SUM(L1603*K1603)</f>
        <v>0</v>
      </c>
      <c r="N1603" s="133" t="s">
        <v>741</v>
      </c>
    </row>
    <row r="1604" spans="1:15" s="265" customFormat="1" outlineLevel="1">
      <c r="A1604" s="163">
        <v>47467</v>
      </c>
      <c r="B1604" s="84" t="s">
        <v>4692</v>
      </c>
      <c r="C1604" s="235" t="s">
        <v>372</v>
      </c>
      <c r="D1604" s="148" t="s">
        <v>93</v>
      </c>
      <c r="E1604" s="342">
        <v>160</v>
      </c>
      <c r="F1604" s="148" t="s">
        <v>1123</v>
      </c>
      <c r="G1604" s="44">
        <v>2025</v>
      </c>
      <c r="H1604" s="44" t="s">
        <v>584</v>
      </c>
      <c r="I1604" s="70">
        <v>24</v>
      </c>
      <c r="J1604" s="12">
        <v>250</v>
      </c>
      <c r="K1604" s="4">
        <f t="shared" si="300"/>
        <v>250</v>
      </c>
      <c r="L1604" s="318"/>
      <c r="M1604" s="4">
        <f t="shared" si="301"/>
        <v>0</v>
      </c>
      <c r="N1604" s="137" t="s">
        <v>4693</v>
      </c>
    </row>
    <row r="1605" spans="1:15" s="265" customFormat="1" outlineLevel="1">
      <c r="A1605" s="163">
        <v>38916</v>
      </c>
      <c r="B1605" s="87" t="s">
        <v>1122</v>
      </c>
      <c r="C1605" s="39" t="s">
        <v>372</v>
      </c>
      <c r="D1605" s="116" t="s">
        <v>115</v>
      </c>
      <c r="E1605" s="355">
        <v>256</v>
      </c>
      <c r="F1605" s="116" t="s">
        <v>1123</v>
      </c>
      <c r="G1605" s="40">
        <v>2017</v>
      </c>
      <c r="H1605" s="40" t="s">
        <v>238</v>
      </c>
      <c r="I1605" s="69">
        <v>14</v>
      </c>
      <c r="J1605" s="7">
        <v>320</v>
      </c>
      <c r="K1605" s="5">
        <f t="shared" si="300"/>
        <v>320</v>
      </c>
      <c r="L1605" s="314"/>
      <c r="M1605" s="5">
        <f t="shared" si="301"/>
        <v>0</v>
      </c>
      <c r="N1605" s="133" t="s">
        <v>1124</v>
      </c>
    </row>
    <row r="1606" spans="1:15" s="234" customFormat="1" outlineLevel="1">
      <c r="A1606" s="163">
        <v>38810</v>
      </c>
      <c r="B1606" s="117" t="s">
        <v>1030</v>
      </c>
      <c r="C1606" s="35" t="s">
        <v>1028</v>
      </c>
      <c r="D1606" s="83" t="s">
        <v>175</v>
      </c>
      <c r="E1606" s="341">
        <v>320</v>
      </c>
      <c r="F1606" s="83" t="s">
        <v>75</v>
      </c>
      <c r="G1606" s="36">
        <v>2017</v>
      </c>
      <c r="H1606" s="36" t="s">
        <v>238</v>
      </c>
      <c r="I1606" s="67">
        <v>10</v>
      </c>
      <c r="J1606" s="7">
        <v>270</v>
      </c>
      <c r="K1606" s="5">
        <f t="shared" si="300"/>
        <v>270</v>
      </c>
      <c r="L1606" s="317"/>
      <c r="M1606" s="5">
        <f t="shared" si="301"/>
        <v>0</v>
      </c>
      <c r="N1606" s="135" t="s">
        <v>1029</v>
      </c>
    </row>
    <row r="1607" spans="1:15" s="234" customFormat="1" outlineLevel="1">
      <c r="A1607" s="163">
        <v>33330</v>
      </c>
      <c r="B1607" s="82" t="s">
        <v>1059</v>
      </c>
      <c r="C1607" s="35" t="s">
        <v>165</v>
      </c>
      <c r="D1607" s="83" t="s">
        <v>175</v>
      </c>
      <c r="E1607" s="341">
        <v>816</v>
      </c>
      <c r="F1607" s="83" t="s">
        <v>59</v>
      </c>
      <c r="G1607" s="36">
        <v>2017</v>
      </c>
      <c r="H1607" s="36" t="s">
        <v>112</v>
      </c>
      <c r="I1607" s="67">
        <v>8</v>
      </c>
      <c r="J1607" s="7">
        <v>560</v>
      </c>
      <c r="K1607" s="5">
        <f t="shared" si="300"/>
        <v>560</v>
      </c>
      <c r="L1607" s="317"/>
      <c r="M1607" s="5">
        <f t="shared" si="301"/>
        <v>0</v>
      </c>
      <c r="N1607" s="135" t="s">
        <v>1061</v>
      </c>
    </row>
    <row r="1608" spans="1:15" s="9" customFormat="1" outlineLevel="1">
      <c r="A1608" s="163">
        <v>45870</v>
      </c>
      <c r="B1608" s="84" t="s">
        <v>4399</v>
      </c>
      <c r="C1608" s="235" t="s">
        <v>372</v>
      </c>
      <c r="D1608" s="148" t="s">
        <v>93</v>
      </c>
      <c r="E1608" s="342">
        <v>192</v>
      </c>
      <c r="F1608" s="148" t="s">
        <v>1123</v>
      </c>
      <c r="G1608" s="44">
        <v>2024</v>
      </c>
      <c r="H1608" s="44" t="s">
        <v>584</v>
      </c>
      <c r="I1608" s="70">
        <v>20</v>
      </c>
      <c r="J1608" s="12">
        <v>210</v>
      </c>
      <c r="K1608" s="4">
        <f t="shared" si="300"/>
        <v>210</v>
      </c>
      <c r="L1608" s="318"/>
      <c r="M1608" s="4">
        <f t="shared" si="301"/>
        <v>0</v>
      </c>
      <c r="N1608" s="137" t="s">
        <v>4400</v>
      </c>
      <c r="O1608" s="234"/>
    </row>
    <row r="1609" spans="1:15" s="9" customFormat="1" outlineLevel="1">
      <c r="A1609" s="163">
        <v>40718</v>
      </c>
      <c r="B1609" s="82" t="s">
        <v>1502</v>
      </c>
      <c r="C1609" s="35" t="s">
        <v>1094</v>
      </c>
      <c r="D1609" s="83" t="s">
        <v>93</v>
      </c>
      <c r="E1609" s="341">
        <v>112</v>
      </c>
      <c r="F1609" s="83" t="s">
        <v>249</v>
      </c>
      <c r="G1609" s="36">
        <v>2018</v>
      </c>
      <c r="H1609" s="36" t="s">
        <v>238</v>
      </c>
      <c r="I1609" s="67">
        <v>50</v>
      </c>
      <c r="J1609" s="7">
        <v>75</v>
      </c>
      <c r="K1609" s="5">
        <f t="shared" si="300"/>
        <v>75</v>
      </c>
      <c r="L1609" s="317"/>
      <c r="M1609" s="5">
        <f t="shared" si="301"/>
        <v>0</v>
      </c>
      <c r="N1609" s="133" t="s">
        <v>1503</v>
      </c>
    </row>
    <row r="1610" spans="1:15" s="9" customFormat="1" outlineLevel="1">
      <c r="A1610" s="163">
        <v>39424</v>
      </c>
      <c r="B1610" s="82" t="s">
        <v>1169</v>
      </c>
      <c r="C1610" s="35" t="s">
        <v>1094</v>
      </c>
      <c r="D1610" s="83" t="s">
        <v>93</v>
      </c>
      <c r="E1610" s="341">
        <v>112</v>
      </c>
      <c r="F1610" s="83" t="s">
        <v>279</v>
      </c>
      <c r="G1610" s="36">
        <v>2017</v>
      </c>
      <c r="H1610" s="36" t="s">
        <v>130</v>
      </c>
      <c r="I1610" s="67">
        <v>50</v>
      </c>
      <c r="J1610" s="7">
        <v>120</v>
      </c>
      <c r="K1610" s="5">
        <f t="shared" si="300"/>
        <v>120</v>
      </c>
      <c r="L1610" s="317"/>
      <c r="M1610" s="5">
        <f t="shared" si="301"/>
        <v>0</v>
      </c>
      <c r="N1610" s="133" t="s">
        <v>1170</v>
      </c>
    </row>
    <row r="1611" spans="1:15" s="234" customFormat="1" outlineLevel="1">
      <c r="A1611" s="163">
        <v>45241</v>
      </c>
      <c r="B1611" s="82" t="s">
        <v>3069</v>
      </c>
      <c r="C1611" s="35" t="s">
        <v>2945</v>
      </c>
      <c r="D1611" s="83" t="s">
        <v>131</v>
      </c>
      <c r="E1611" s="341">
        <v>96</v>
      </c>
      <c r="F1611" s="83" t="s">
        <v>1222</v>
      </c>
      <c r="G1611" s="36">
        <v>2023</v>
      </c>
      <c r="H1611" s="36" t="s">
        <v>130</v>
      </c>
      <c r="I1611" s="67">
        <v>20</v>
      </c>
      <c r="J1611" s="7">
        <v>110</v>
      </c>
      <c r="K1611" s="5">
        <f t="shared" si="300"/>
        <v>110</v>
      </c>
      <c r="L1611" s="317"/>
      <c r="M1611" s="5">
        <f t="shared" si="301"/>
        <v>0</v>
      </c>
      <c r="N1611" s="133" t="s">
        <v>3070</v>
      </c>
    </row>
    <row r="1612" spans="1:15" s="9" customFormat="1" outlineLevel="1">
      <c r="A1612" s="163">
        <v>47707</v>
      </c>
      <c r="B1612" s="84" t="s">
        <v>4784</v>
      </c>
      <c r="C1612" s="43"/>
      <c r="D1612" s="148" t="s">
        <v>93</v>
      </c>
      <c r="E1612" s="342">
        <v>446</v>
      </c>
      <c r="F1612" s="148" t="s">
        <v>248</v>
      </c>
      <c r="G1612" s="44">
        <v>2025</v>
      </c>
      <c r="H1612" s="44" t="s">
        <v>238</v>
      </c>
      <c r="I1612" s="70">
        <v>12</v>
      </c>
      <c r="J1612" s="12">
        <v>995</v>
      </c>
      <c r="K1612" s="4">
        <f t="shared" si="300"/>
        <v>995</v>
      </c>
      <c r="L1612" s="318"/>
      <c r="M1612" s="4">
        <f t="shared" si="301"/>
        <v>0</v>
      </c>
      <c r="N1612" s="136" t="s">
        <v>4785</v>
      </c>
    </row>
    <row r="1613" spans="1:15" s="9" customFormat="1" outlineLevel="1">
      <c r="A1613" s="163">
        <v>38258</v>
      </c>
      <c r="B1613" s="82" t="s">
        <v>952</v>
      </c>
      <c r="C1613" s="35" t="s">
        <v>1060</v>
      </c>
      <c r="D1613" s="83" t="s">
        <v>953</v>
      </c>
      <c r="E1613" s="341">
        <v>152</v>
      </c>
      <c r="F1613" s="83" t="s">
        <v>147</v>
      </c>
      <c r="G1613" s="36">
        <v>2017</v>
      </c>
      <c r="H1613" s="36" t="s">
        <v>238</v>
      </c>
      <c r="I1613" s="67">
        <v>16</v>
      </c>
      <c r="J1613" s="7">
        <v>300</v>
      </c>
      <c r="K1613" s="5">
        <f t="shared" si="300"/>
        <v>300</v>
      </c>
      <c r="L1613" s="317"/>
      <c r="M1613" s="5">
        <f t="shared" si="301"/>
        <v>0</v>
      </c>
      <c r="N1613" s="135" t="s">
        <v>954</v>
      </c>
    </row>
    <row r="1614" spans="1:15" s="9" customFormat="1" outlineLevel="1">
      <c r="A1614" s="163">
        <v>28986</v>
      </c>
      <c r="B1614" s="82" t="s">
        <v>1166</v>
      </c>
      <c r="C1614" s="35" t="s">
        <v>1094</v>
      </c>
      <c r="D1614" s="83" t="s">
        <v>115</v>
      </c>
      <c r="E1614" s="341">
        <v>208</v>
      </c>
      <c r="F1614" s="83" t="s">
        <v>184</v>
      </c>
      <c r="G1614" s="36">
        <v>2017</v>
      </c>
      <c r="H1614" s="36" t="s">
        <v>130</v>
      </c>
      <c r="I1614" s="67">
        <v>24</v>
      </c>
      <c r="J1614" s="7">
        <v>130</v>
      </c>
      <c r="K1614" s="5">
        <f t="shared" si="300"/>
        <v>130</v>
      </c>
      <c r="L1614" s="317"/>
      <c r="M1614" s="5">
        <f t="shared" si="301"/>
        <v>0</v>
      </c>
      <c r="N1614" s="133" t="s">
        <v>1167</v>
      </c>
    </row>
    <row r="1615" spans="1:15" s="234" customFormat="1" outlineLevel="1">
      <c r="A1615" s="163">
        <v>33977</v>
      </c>
      <c r="B1615" s="82" t="s">
        <v>416</v>
      </c>
      <c r="C1615" s="35" t="s">
        <v>372</v>
      </c>
      <c r="D1615" s="83" t="s">
        <v>150</v>
      </c>
      <c r="E1615" s="341">
        <v>720</v>
      </c>
      <c r="F1615" s="83" t="s">
        <v>318</v>
      </c>
      <c r="G1615" s="36">
        <v>2014</v>
      </c>
      <c r="H1615" s="36" t="s">
        <v>238</v>
      </c>
      <c r="I1615" s="67">
        <v>4</v>
      </c>
      <c r="J1615" s="7">
        <v>320</v>
      </c>
      <c r="K1615" s="5">
        <f t="shared" si="300"/>
        <v>320</v>
      </c>
      <c r="L1615" s="317"/>
      <c r="M1615" s="5">
        <f t="shared" si="301"/>
        <v>0</v>
      </c>
      <c r="N1615" s="133" t="s">
        <v>319</v>
      </c>
    </row>
    <row r="1616" spans="1:15" s="234" customFormat="1" outlineLevel="1">
      <c r="A1616" s="163">
        <v>41331</v>
      </c>
      <c r="B1616" s="82" t="s">
        <v>1714</v>
      </c>
      <c r="C1616" s="35" t="s">
        <v>372</v>
      </c>
      <c r="D1616" s="83"/>
      <c r="E1616" s="341">
        <v>528</v>
      </c>
      <c r="F1616" s="83" t="s">
        <v>1716</v>
      </c>
      <c r="G1616" s="36">
        <v>2019</v>
      </c>
      <c r="H1616" s="36" t="s">
        <v>238</v>
      </c>
      <c r="I1616" s="67">
        <v>5</v>
      </c>
      <c r="J1616" s="7">
        <v>360</v>
      </c>
      <c r="K1616" s="5">
        <f t="shared" si="300"/>
        <v>360</v>
      </c>
      <c r="L1616" s="317"/>
      <c r="M1616" s="5">
        <f t="shared" si="301"/>
        <v>0</v>
      </c>
      <c r="N1616" s="133" t="s">
        <v>1715</v>
      </c>
      <c r="O1616" s="9"/>
    </row>
    <row r="1617" spans="1:15" s="9" customFormat="1" outlineLevel="1">
      <c r="A1617" s="163">
        <v>39401</v>
      </c>
      <c r="B1617" s="82" t="s">
        <v>450</v>
      </c>
      <c r="C1617" s="35" t="s">
        <v>1094</v>
      </c>
      <c r="D1617" s="83" t="s">
        <v>115</v>
      </c>
      <c r="E1617" s="341">
        <v>128</v>
      </c>
      <c r="F1617" s="83" t="s">
        <v>184</v>
      </c>
      <c r="G1617" s="36">
        <v>2017</v>
      </c>
      <c r="H1617" s="36" t="s">
        <v>130</v>
      </c>
      <c r="I1617" s="67">
        <v>50</v>
      </c>
      <c r="J1617" s="7">
        <v>120</v>
      </c>
      <c r="K1617" s="5">
        <f t="shared" si="300"/>
        <v>120</v>
      </c>
      <c r="L1617" s="317"/>
      <c r="M1617" s="5">
        <f t="shared" si="301"/>
        <v>0</v>
      </c>
      <c r="N1617" s="133" t="s">
        <v>1168</v>
      </c>
      <c r="O1617" s="234"/>
    </row>
    <row r="1618" spans="1:15" s="9" customFormat="1" outlineLevel="1">
      <c r="A1618" s="163">
        <v>45622</v>
      </c>
      <c r="B1618" s="84" t="s">
        <v>3539</v>
      </c>
      <c r="C1618" s="43" t="s">
        <v>2390</v>
      </c>
      <c r="D1618" s="148" t="s">
        <v>115</v>
      </c>
      <c r="E1618" s="342">
        <v>336</v>
      </c>
      <c r="F1618" s="148" t="s">
        <v>2550</v>
      </c>
      <c r="G1618" s="44">
        <v>2024</v>
      </c>
      <c r="H1618" s="44" t="s">
        <v>238</v>
      </c>
      <c r="I1618" s="70">
        <v>16</v>
      </c>
      <c r="J1618" s="12">
        <v>600</v>
      </c>
      <c r="K1618" s="4">
        <f t="shared" si="300"/>
        <v>600</v>
      </c>
      <c r="L1618" s="318"/>
      <c r="M1618" s="4">
        <f t="shared" si="301"/>
        <v>0</v>
      </c>
      <c r="N1618" s="136" t="s">
        <v>3540</v>
      </c>
      <c r="O1618" s="234"/>
    </row>
    <row r="1619" spans="1:15" outlineLevel="1">
      <c r="A1619" s="163">
        <v>47468</v>
      </c>
      <c r="B1619" s="84" t="s">
        <v>4694</v>
      </c>
      <c r="C1619" s="235" t="s">
        <v>372</v>
      </c>
      <c r="D1619" s="148" t="s">
        <v>93</v>
      </c>
      <c r="E1619" s="342">
        <v>160</v>
      </c>
      <c r="F1619" s="148" t="s">
        <v>1123</v>
      </c>
      <c r="G1619" s="44">
        <v>2025</v>
      </c>
      <c r="H1619" s="44" t="s">
        <v>584</v>
      </c>
      <c r="I1619" s="70">
        <v>26</v>
      </c>
      <c r="J1619" s="12">
        <v>250</v>
      </c>
      <c r="K1619" s="4">
        <f t="shared" ref="K1619" si="302">ROUND(J1619*(1-$C$11/100),1)</f>
        <v>250</v>
      </c>
      <c r="L1619" s="318"/>
      <c r="M1619" s="4">
        <f t="shared" ref="M1619" si="303">SUM(L1619*K1619)</f>
        <v>0</v>
      </c>
      <c r="N1619" s="137" t="s">
        <v>4695</v>
      </c>
      <c r="O1619" s="9"/>
    </row>
    <row r="1620" spans="1:15" outlineLevel="1">
      <c r="A1620" s="163">
        <v>34566</v>
      </c>
      <c r="B1620" s="82" t="s">
        <v>448</v>
      </c>
      <c r="C1620" s="35"/>
      <c r="D1620" s="8" t="s">
        <v>45</v>
      </c>
      <c r="E1620" s="341">
        <v>208</v>
      </c>
      <c r="F1620" s="83" t="s">
        <v>207</v>
      </c>
      <c r="G1620" s="36">
        <v>2014</v>
      </c>
      <c r="H1620" s="36" t="s">
        <v>130</v>
      </c>
      <c r="I1620" s="67">
        <v>24</v>
      </c>
      <c r="J1620" s="7">
        <v>120</v>
      </c>
      <c r="K1620" s="5">
        <f t="shared" si="300"/>
        <v>120</v>
      </c>
      <c r="L1620" s="317"/>
      <c r="M1620" s="5">
        <f t="shared" si="301"/>
        <v>0</v>
      </c>
      <c r="N1620" s="135" t="s">
        <v>449</v>
      </c>
    </row>
    <row r="1621" spans="1:15" s="97" customFormat="1" outlineLevel="1">
      <c r="A1621" s="163">
        <v>41934</v>
      </c>
      <c r="B1621" s="82" t="s">
        <v>2567</v>
      </c>
      <c r="C1621" s="35"/>
      <c r="D1621" s="83" t="s">
        <v>115</v>
      </c>
      <c r="E1621" s="341">
        <v>160</v>
      </c>
      <c r="F1621" s="83" t="s">
        <v>571</v>
      </c>
      <c r="G1621" s="36">
        <v>2019</v>
      </c>
      <c r="H1621" s="36" t="s">
        <v>238</v>
      </c>
      <c r="I1621" s="67">
        <v>20</v>
      </c>
      <c r="J1621" s="7">
        <v>290</v>
      </c>
      <c r="K1621" s="5">
        <f t="shared" si="300"/>
        <v>290</v>
      </c>
      <c r="L1621" s="317"/>
      <c r="M1621" s="5">
        <f t="shared" si="301"/>
        <v>0</v>
      </c>
      <c r="N1621" s="135" t="s">
        <v>2568</v>
      </c>
      <c r="O1621" s="3"/>
    </row>
    <row r="1622" spans="1:15" s="97" customFormat="1" outlineLevel="1">
      <c r="A1622" s="163">
        <v>38682</v>
      </c>
      <c r="B1622" s="82" t="s">
        <v>1015</v>
      </c>
      <c r="C1622" s="35" t="s">
        <v>1013</v>
      </c>
      <c r="D1622" s="8" t="s">
        <v>175</v>
      </c>
      <c r="E1622" s="341">
        <v>256</v>
      </c>
      <c r="F1622" s="83" t="s">
        <v>468</v>
      </c>
      <c r="G1622" s="36">
        <v>2017</v>
      </c>
      <c r="H1622" s="36" t="s">
        <v>238</v>
      </c>
      <c r="I1622" s="67">
        <v>16</v>
      </c>
      <c r="J1622" s="7">
        <v>180</v>
      </c>
      <c r="K1622" s="5">
        <f t="shared" si="300"/>
        <v>180</v>
      </c>
      <c r="L1622" s="317"/>
      <c r="M1622" s="5">
        <f t="shared" si="301"/>
        <v>0</v>
      </c>
      <c r="N1622" s="135" t="s">
        <v>1014</v>
      </c>
      <c r="O1622"/>
    </row>
    <row r="1623" spans="1:15" s="97" customFormat="1" outlineLevel="1">
      <c r="A1623" s="163">
        <v>40066</v>
      </c>
      <c r="B1623" s="82" t="s">
        <v>1295</v>
      </c>
      <c r="C1623" s="35" t="s">
        <v>212</v>
      </c>
      <c r="D1623" s="8" t="s">
        <v>1031</v>
      </c>
      <c r="E1623" s="341">
        <v>142</v>
      </c>
      <c r="F1623" s="83" t="s">
        <v>1296</v>
      </c>
      <c r="G1623" s="36">
        <v>2018</v>
      </c>
      <c r="H1623" s="36" t="s">
        <v>130</v>
      </c>
      <c r="I1623" s="67">
        <v>38</v>
      </c>
      <c r="J1623" s="7">
        <v>180</v>
      </c>
      <c r="K1623" s="5">
        <f t="shared" si="300"/>
        <v>180</v>
      </c>
      <c r="L1623" s="317"/>
      <c r="M1623" s="5">
        <f t="shared" si="301"/>
        <v>0</v>
      </c>
      <c r="N1623" s="135" t="s">
        <v>1297</v>
      </c>
      <c r="O1623"/>
    </row>
    <row r="1624" spans="1:15" s="97" customFormat="1" outlineLevel="1">
      <c r="A1624" s="163">
        <v>33622</v>
      </c>
      <c r="B1624" s="82" t="s">
        <v>386</v>
      </c>
      <c r="C1624" s="35" t="s">
        <v>387</v>
      </c>
      <c r="D1624" s="8" t="s">
        <v>93</v>
      </c>
      <c r="E1624" s="341">
        <v>192</v>
      </c>
      <c r="F1624" s="83" t="s">
        <v>67</v>
      </c>
      <c r="G1624" s="36">
        <v>2014</v>
      </c>
      <c r="H1624" s="36" t="s">
        <v>130</v>
      </c>
      <c r="I1624" s="67">
        <v>40</v>
      </c>
      <c r="J1624" s="7">
        <v>45</v>
      </c>
      <c r="K1624" s="5">
        <f t="shared" si="300"/>
        <v>45</v>
      </c>
      <c r="L1624" s="317"/>
      <c r="M1624" s="5">
        <f t="shared" si="301"/>
        <v>0</v>
      </c>
      <c r="N1624" s="135" t="s">
        <v>388</v>
      </c>
      <c r="O1624"/>
    </row>
    <row r="1625" spans="1:15" s="97" customFormat="1" ht="15.75" outlineLevel="1" thickBot="1">
      <c r="A1625" s="163">
        <v>44676</v>
      </c>
      <c r="B1625" s="84" t="s">
        <v>2678</v>
      </c>
      <c r="C1625" s="43" t="s">
        <v>2679</v>
      </c>
      <c r="D1625" s="86" t="s">
        <v>93</v>
      </c>
      <c r="E1625" s="342">
        <v>525</v>
      </c>
      <c r="F1625" s="148" t="s">
        <v>248</v>
      </c>
      <c r="G1625" s="44">
        <v>2023</v>
      </c>
      <c r="H1625" s="44" t="s">
        <v>238</v>
      </c>
      <c r="I1625" s="70">
        <v>10</v>
      </c>
      <c r="J1625" s="12">
        <v>730</v>
      </c>
      <c r="K1625" s="4">
        <f t="shared" si="300"/>
        <v>730</v>
      </c>
      <c r="L1625" s="318"/>
      <c r="M1625" s="4">
        <f t="shared" si="301"/>
        <v>0</v>
      </c>
      <c r="N1625" s="137" t="s">
        <v>2680</v>
      </c>
      <c r="O1625" s="384"/>
    </row>
    <row r="1626" spans="1:15" ht="16.5" outlineLevel="1" thickBot="1">
      <c r="A1626" s="163"/>
      <c r="B1626" s="114" t="s">
        <v>218</v>
      </c>
      <c r="C1626" s="43"/>
      <c r="D1626" s="148"/>
      <c r="E1626" s="342"/>
      <c r="F1626" s="148"/>
      <c r="G1626" s="44"/>
      <c r="H1626" s="44"/>
      <c r="I1626" s="70"/>
      <c r="J1626" s="12"/>
      <c r="K1626" s="4"/>
      <c r="L1626" s="318"/>
      <c r="M1626" s="5"/>
      <c r="N1626" s="136"/>
      <c r="O1626"/>
    </row>
    <row r="1627" spans="1:15" outlineLevel="1">
      <c r="A1627" s="163">
        <v>45544</v>
      </c>
      <c r="B1627" s="84" t="s">
        <v>3412</v>
      </c>
      <c r="C1627" s="43"/>
      <c r="D1627" s="148" t="s">
        <v>304</v>
      </c>
      <c r="E1627" s="342">
        <v>704</v>
      </c>
      <c r="F1627" s="148" t="s">
        <v>3413</v>
      </c>
      <c r="G1627" s="44">
        <v>2024</v>
      </c>
      <c r="H1627" s="44" t="s">
        <v>238</v>
      </c>
      <c r="I1627" s="44">
        <v>16</v>
      </c>
      <c r="J1627" s="12">
        <v>560</v>
      </c>
      <c r="K1627" s="4">
        <f t="shared" ref="K1627:K1661" si="304">ROUND(J1627*(1-$C$11/100),1)</f>
        <v>560</v>
      </c>
      <c r="L1627" s="318"/>
      <c r="M1627" s="4">
        <f t="shared" ref="M1627:M1675" si="305">SUM(L1627*K1627)</f>
        <v>0</v>
      </c>
      <c r="N1627" s="136" t="s">
        <v>3414</v>
      </c>
      <c r="O1627"/>
    </row>
    <row r="1628" spans="1:15" outlineLevel="1">
      <c r="A1628" s="163">
        <v>45861</v>
      </c>
      <c r="B1628" s="84" t="s">
        <v>3773</v>
      </c>
      <c r="C1628" s="43"/>
      <c r="D1628" s="148" t="s">
        <v>304</v>
      </c>
      <c r="E1628" s="342">
        <v>736</v>
      </c>
      <c r="F1628" s="148" t="s">
        <v>749</v>
      </c>
      <c r="G1628" s="44">
        <v>2024</v>
      </c>
      <c r="H1628" s="44" t="s">
        <v>238</v>
      </c>
      <c r="I1628" s="44">
        <v>20</v>
      </c>
      <c r="J1628" s="12">
        <v>620</v>
      </c>
      <c r="K1628" s="4">
        <f t="shared" si="304"/>
        <v>620</v>
      </c>
      <c r="L1628" s="318"/>
      <c r="M1628" s="4">
        <f t="shared" si="305"/>
        <v>0</v>
      </c>
      <c r="N1628" s="136" t="s">
        <v>3774</v>
      </c>
      <c r="O1628"/>
    </row>
    <row r="1629" spans="1:15" outlineLevel="1">
      <c r="A1629" s="163">
        <v>40603</v>
      </c>
      <c r="B1629" s="84" t="s">
        <v>4260</v>
      </c>
      <c r="C1629" s="43"/>
      <c r="D1629" s="148" t="s">
        <v>131</v>
      </c>
      <c r="E1629" s="342">
        <v>640</v>
      </c>
      <c r="F1629" s="148" t="s">
        <v>749</v>
      </c>
      <c r="G1629" s="44">
        <v>2025</v>
      </c>
      <c r="H1629" s="44" t="s">
        <v>238</v>
      </c>
      <c r="I1629" s="44">
        <v>8</v>
      </c>
      <c r="J1629" s="12">
        <v>890</v>
      </c>
      <c r="K1629" s="4">
        <f t="shared" si="304"/>
        <v>890</v>
      </c>
      <c r="L1629" s="318"/>
      <c r="M1629" s="4">
        <f t="shared" si="305"/>
        <v>0</v>
      </c>
      <c r="N1629" s="136" t="s">
        <v>4261</v>
      </c>
      <c r="O1629"/>
    </row>
    <row r="1630" spans="1:15" outlineLevel="1">
      <c r="A1630" s="163">
        <v>47966</v>
      </c>
      <c r="B1630" s="84" t="s">
        <v>4880</v>
      </c>
      <c r="C1630" s="43"/>
      <c r="D1630" s="148" t="s">
        <v>115</v>
      </c>
      <c r="E1630" s="342">
        <v>608</v>
      </c>
      <c r="F1630" s="148" t="s">
        <v>2050</v>
      </c>
      <c r="G1630" s="44">
        <v>2026</v>
      </c>
      <c r="H1630" s="44" t="s">
        <v>238</v>
      </c>
      <c r="I1630" s="44">
        <v>4</v>
      </c>
      <c r="J1630" s="12">
        <v>1200</v>
      </c>
      <c r="K1630" s="4">
        <f t="shared" si="304"/>
        <v>1200</v>
      </c>
      <c r="L1630" s="318"/>
      <c r="M1630" s="4">
        <f t="shared" si="305"/>
        <v>0</v>
      </c>
      <c r="N1630" s="136" t="s">
        <v>4881</v>
      </c>
      <c r="O1630"/>
    </row>
    <row r="1631" spans="1:15" outlineLevel="1">
      <c r="A1631" s="163">
        <v>19510</v>
      </c>
      <c r="B1631" s="84" t="s">
        <v>4549</v>
      </c>
      <c r="C1631" s="43"/>
      <c r="D1631" s="148" t="s">
        <v>174</v>
      </c>
      <c r="E1631" s="342">
        <v>488</v>
      </c>
      <c r="F1631" s="148" t="s">
        <v>153</v>
      </c>
      <c r="G1631" s="44">
        <v>2024</v>
      </c>
      <c r="H1631" s="44" t="s">
        <v>238</v>
      </c>
      <c r="I1631" s="44">
        <v>3</v>
      </c>
      <c r="J1631" s="12">
        <v>1900</v>
      </c>
      <c r="K1631" s="4">
        <f t="shared" si="304"/>
        <v>1900</v>
      </c>
      <c r="L1631" s="318"/>
      <c r="M1631" s="4">
        <f t="shared" si="305"/>
        <v>0</v>
      </c>
      <c r="N1631" s="136" t="s">
        <v>4550</v>
      </c>
      <c r="O1631"/>
    </row>
    <row r="1632" spans="1:15" outlineLevel="1">
      <c r="A1632" s="163">
        <v>41857</v>
      </c>
      <c r="B1632" s="84" t="s">
        <v>3672</v>
      </c>
      <c r="C1632" s="43" t="s">
        <v>1213</v>
      </c>
      <c r="D1632" s="148" t="s">
        <v>115</v>
      </c>
      <c r="E1632" s="342">
        <v>1008</v>
      </c>
      <c r="F1632" s="148" t="s">
        <v>248</v>
      </c>
      <c r="G1632" s="44">
        <v>2024</v>
      </c>
      <c r="H1632" s="44" t="s">
        <v>238</v>
      </c>
      <c r="I1632" s="44">
        <v>6</v>
      </c>
      <c r="J1632" s="12">
        <v>1470</v>
      </c>
      <c r="K1632" s="5">
        <f t="shared" ref="K1632:K1637" si="306">ROUND(J1632*(1-$C$11/125),1)</f>
        <v>1470</v>
      </c>
      <c r="L1632" s="318"/>
      <c r="M1632" s="4">
        <f t="shared" si="305"/>
        <v>0</v>
      </c>
      <c r="N1632" s="136" t="s">
        <v>3673</v>
      </c>
      <c r="O1632" t="s">
        <v>3415</v>
      </c>
    </row>
    <row r="1633" spans="1:15" s="97" customFormat="1" outlineLevel="1">
      <c r="A1633" s="163">
        <v>43310</v>
      </c>
      <c r="B1633" s="82" t="s">
        <v>2617</v>
      </c>
      <c r="C1633" s="35"/>
      <c r="D1633" s="83" t="s">
        <v>150</v>
      </c>
      <c r="E1633" s="341">
        <v>1408</v>
      </c>
      <c r="F1633" s="83" t="s">
        <v>249</v>
      </c>
      <c r="G1633" s="36">
        <v>2015</v>
      </c>
      <c r="H1633" s="36" t="s">
        <v>238</v>
      </c>
      <c r="I1633" s="36">
        <v>2</v>
      </c>
      <c r="J1633" s="7">
        <v>2500</v>
      </c>
      <c r="K1633" s="5">
        <f t="shared" si="306"/>
        <v>2500</v>
      </c>
      <c r="L1633" s="317"/>
      <c r="M1633" s="5">
        <f t="shared" si="305"/>
        <v>0</v>
      </c>
      <c r="N1633" s="133" t="s">
        <v>3104</v>
      </c>
      <c r="O1633" t="s">
        <v>3415</v>
      </c>
    </row>
    <row r="1634" spans="1:15" s="97" customFormat="1" outlineLevel="1">
      <c r="A1634" s="163">
        <v>46176</v>
      </c>
      <c r="B1634" s="84" t="s">
        <v>4187</v>
      </c>
      <c r="C1634" s="43"/>
      <c r="D1634" s="148" t="s">
        <v>174</v>
      </c>
      <c r="E1634" s="342">
        <v>1376</v>
      </c>
      <c r="F1634" s="148" t="s">
        <v>2443</v>
      </c>
      <c r="G1634" s="44">
        <v>2022</v>
      </c>
      <c r="H1634" s="44" t="s">
        <v>238</v>
      </c>
      <c r="I1634" s="44">
        <v>2</v>
      </c>
      <c r="J1634" s="12">
        <v>2200</v>
      </c>
      <c r="K1634" s="4">
        <f t="shared" si="306"/>
        <v>2200</v>
      </c>
      <c r="L1634" s="318"/>
      <c r="M1634" s="5">
        <f t="shared" ref="M1634:M1635" si="307">SUM(L1634*K1634)</f>
        <v>0</v>
      </c>
      <c r="N1634" s="136" t="s">
        <v>4188</v>
      </c>
      <c r="O1634" t="s">
        <v>3415</v>
      </c>
    </row>
    <row r="1635" spans="1:15" outlineLevel="1">
      <c r="A1635" s="163">
        <v>45384</v>
      </c>
      <c r="B1635" s="84" t="s">
        <v>4357</v>
      </c>
      <c r="C1635" s="43"/>
      <c r="D1635" s="148" t="s">
        <v>174</v>
      </c>
      <c r="E1635" s="342">
        <v>1408</v>
      </c>
      <c r="F1635" s="148" t="s">
        <v>507</v>
      </c>
      <c r="G1635" s="44">
        <v>2023</v>
      </c>
      <c r="H1635" s="44" t="s">
        <v>238</v>
      </c>
      <c r="I1635" s="44">
        <v>2</v>
      </c>
      <c r="J1635" s="12">
        <v>3500</v>
      </c>
      <c r="K1635" s="4">
        <f t="shared" si="306"/>
        <v>3500</v>
      </c>
      <c r="L1635" s="318"/>
      <c r="M1635" s="5">
        <f t="shared" si="307"/>
        <v>0</v>
      </c>
      <c r="N1635" s="136" t="s">
        <v>4358</v>
      </c>
      <c r="O1635" t="s">
        <v>3415</v>
      </c>
    </row>
    <row r="1636" spans="1:15" outlineLevel="1">
      <c r="A1636" s="163">
        <v>46022</v>
      </c>
      <c r="B1636" s="84" t="s">
        <v>2617</v>
      </c>
      <c r="C1636" s="43"/>
      <c r="D1636" s="148" t="s">
        <v>185</v>
      </c>
      <c r="E1636" s="342">
        <v>1376</v>
      </c>
      <c r="F1636" s="148" t="s">
        <v>2443</v>
      </c>
      <c r="G1636" s="44">
        <v>2023</v>
      </c>
      <c r="H1636" s="44" t="s">
        <v>238</v>
      </c>
      <c r="I1636" s="44">
        <v>2</v>
      </c>
      <c r="J1636" s="12">
        <v>3500</v>
      </c>
      <c r="K1636" s="4">
        <f t="shared" si="306"/>
        <v>3500</v>
      </c>
      <c r="L1636" s="318"/>
      <c r="M1636" s="5">
        <f t="shared" ref="M1636:M1637" si="308">SUM(L1636*K1636)</f>
        <v>0</v>
      </c>
      <c r="N1636" s="136" t="s">
        <v>3998</v>
      </c>
      <c r="O1636" t="s">
        <v>3415</v>
      </c>
    </row>
    <row r="1637" spans="1:15" s="97" customFormat="1" outlineLevel="1">
      <c r="A1637" s="163">
        <v>46416</v>
      </c>
      <c r="B1637" s="84" t="s">
        <v>4355</v>
      </c>
      <c r="C1637" s="43"/>
      <c r="D1637" s="148" t="s">
        <v>174</v>
      </c>
      <c r="E1637" s="342">
        <v>1232</v>
      </c>
      <c r="F1637" s="148" t="s">
        <v>2741</v>
      </c>
      <c r="G1637" s="44">
        <v>2023</v>
      </c>
      <c r="H1637" s="44" t="s">
        <v>238</v>
      </c>
      <c r="I1637" s="44">
        <v>2</v>
      </c>
      <c r="J1637" s="12">
        <v>3600</v>
      </c>
      <c r="K1637" s="4">
        <f t="shared" si="306"/>
        <v>3600</v>
      </c>
      <c r="L1637" s="318"/>
      <c r="M1637" s="5">
        <f t="shared" si="308"/>
        <v>0</v>
      </c>
      <c r="N1637" s="136" t="s">
        <v>4356</v>
      </c>
    </row>
    <row r="1638" spans="1:15" s="97" customFormat="1" outlineLevel="1">
      <c r="A1638" s="163">
        <v>37122</v>
      </c>
      <c r="B1638" s="82" t="s">
        <v>776</v>
      </c>
      <c r="C1638" s="35" t="s">
        <v>777</v>
      </c>
      <c r="D1638" s="83" t="s">
        <v>93</v>
      </c>
      <c r="E1638" s="341">
        <v>224</v>
      </c>
      <c r="F1638" s="83" t="s">
        <v>607</v>
      </c>
      <c r="G1638" s="36">
        <v>2016</v>
      </c>
      <c r="H1638" s="36" t="s">
        <v>112</v>
      </c>
      <c r="I1638" s="67">
        <v>18</v>
      </c>
      <c r="J1638" s="7">
        <v>165</v>
      </c>
      <c r="K1638" s="5">
        <f t="shared" si="304"/>
        <v>165</v>
      </c>
      <c r="L1638" s="317"/>
      <c r="M1638" s="5">
        <f t="shared" si="305"/>
        <v>0</v>
      </c>
      <c r="N1638" s="133" t="s">
        <v>778</v>
      </c>
    </row>
    <row r="1639" spans="1:15" s="97" customFormat="1" outlineLevel="1">
      <c r="A1639" s="163">
        <v>44623</v>
      </c>
      <c r="B1639" s="82" t="s">
        <v>2649</v>
      </c>
      <c r="C1639" s="35"/>
      <c r="D1639" s="83" t="s">
        <v>146</v>
      </c>
      <c r="E1639" s="341">
        <v>672</v>
      </c>
      <c r="F1639" s="83" t="s">
        <v>239</v>
      </c>
      <c r="G1639" s="36">
        <v>2012</v>
      </c>
      <c r="H1639" s="36" t="s">
        <v>130</v>
      </c>
      <c r="I1639" s="67">
        <v>40</v>
      </c>
      <c r="J1639" s="7">
        <v>280</v>
      </c>
      <c r="K1639" s="5">
        <f t="shared" si="304"/>
        <v>280</v>
      </c>
      <c r="L1639" s="317"/>
      <c r="M1639" s="5">
        <f t="shared" si="305"/>
        <v>0</v>
      </c>
      <c r="N1639" s="133" t="s">
        <v>2650</v>
      </c>
    </row>
    <row r="1640" spans="1:15" outlineLevel="1">
      <c r="A1640" s="163">
        <v>33673</v>
      </c>
      <c r="B1640" s="84" t="s">
        <v>3735</v>
      </c>
      <c r="C1640" s="43"/>
      <c r="D1640" s="148" t="s">
        <v>146</v>
      </c>
      <c r="E1640" s="342">
        <v>288</v>
      </c>
      <c r="F1640" s="148" t="s">
        <v>473</v>
      </c>
      <c r="G1640" s="44">
        <v>2022</v>
      </c>
      <c r="H1640" s="44" t="s">
        <v>238</v>
      </c>
      <c r="I1640" s="70">
        <v>40</v>
      </c>
      <c r="J1640" s="12">
        <v>360</v>
      </c>
      <c r="K1640" s="5">
        <f t="shared" si="304"/>
        <v>360</v>
      </c>
      <c r="L1640" s="318"/>
      <c r="M1640" s="5">
        <f t="shared" si="305"/>
        <v>0</v>
      </c>
      <c r="N1640" s="136" t="s">
        <v>3736</v>
      </c>
    </row>
    <row r="1641" spans="1:15" s="97" customFormat="1" outlineLevel="1">
      <c r="A1641" s="163">
        <v>39541</v>
      </c>
      <c r="B1641" s="82" t="s">
        <v>4167</v>
      </c>
      <c r="C1641" s="35"/>
      <c r="D1641" s="83" t="s">
        <v>93</v>
      </c>
      <c r="E1641" s="341">
        <v>1008</v>
      </c>
      <c r="F1641" s="83" t="s">
        <v>34</v>
      </c>
      <c r="G1641" s="36">
        <v>2023</v>
      </c>
      <c r="H1641" s="36" t="s">
        <v>238</v>
      </c>
      <c r="I1641" s="67">
        <v>6</v>
      </c>
      <c r="J1641" s="7">
        <v>1250</v>
      </c>
      <c r="K1641" s="5">
        <f t="shared" ref="K1641:K1642" si="309">ROUND(J1641*(1-$C$11/100),1)</f>
        <v>1250</v>
      </c>
      <c r="L1641" s="317"/>
      <c r="M1641" s="5">
        <f t="shared" ref="M1641:M1642" si="310">SUM(L1641*K1641)</f>
        <v>0</v>
      </c>
      <c r="N1641" s="133" t="s">
        <v>4168</v>
      </c>
    </row>
    <row r="1642" spans="1:15" outlineLevel="1">
      <c r="A1642" s="163">
        <v>47138</v>
      </c>
      <c r="B1642" s="84" t="s">
        <v>4547</v>
      </c>
      <c r="C1642" s="43"/>
      <c r="D1642" s="148" t="s">
        <v>93</v>
      </c>
      <c r="E1642" s="342">
        <v>1200</v>
      </c>
      <c r="F1642" s="148" t="s">
        <v>1400</v>
      </c>
      <c r="G1642" s="44">
        <v>2025</v>
      </c>
      <c r="H1642" s="44" t="s">
        <v>238</v>
      </c>
      <c r="I1642" s="70">
        <v>3</v>
      </c>
      <c r="J1642" s="12">
        <v>1200</v>
      </c>
      <c r="K1642" s="4">
        <f t="shared" si="309"/>
        <v>1200</v>
      </c>
      <c r="L1642" s="318"/>
      <c r="M1642" s="4">
        <f t="shared" si="310"/>
        <v>0</v>
      </c>
      <c r="N1642" s="136" t="s">
        <v>4548</v>
      </c>
    </row>
    <row r="1643" spans="1:15" s="97" customFormat="1" outlineLevel="1">
      <c r="A1643" s="163">
        <v>45597</v>
      </c>
      <c r="B1643" s="82" t="s">
        <v>4070</v>
      </c>
      <c r="C1643" s="35"/>
      <c r="D1643" s="148" t="s">
        <v>150</v>
      </c>
      <c r="E1643" s="341">
        <v>544</v>
      </c>
      <c r="F1643" s="83" t="s">
        <v>34</v>
      </c>
      <c r="G1643" s="36">
        <v>2024</v>
      </c>
      <c r="H1643" s="36" t="s">
        <v>238</v>
      </c>
      <c r="I1643" s="67">
        <v>6</v>
      </c>
      <c r="J1643" s="7">
        <v>683</v>
      </c>
      <c r="K1643" s="5">
        <f t="shared" si="304"/>
        <v>683</v>
      </c>
      <c r="L1643" s="317"/>
      <c r="M1643" s="5">
        <f t="shared" si="305"/>
        <v>0</v>
      </c>
      <c r="N1643" s="133" t="s">
        <v>4071</v>
      </c>
      <c r="O1643" s="3"/>
    </row>
    <row r="1644" spans="1:15" s="97" customFormat="1" outlineLevel="1">
      <c r="A1644" s="163">
        <v>44059</v>
      </c>
      <c r="B1644" s="82" t="s">
        <v>1884</v>
      </c>
      <c r="C1644" s="35"/>
      <c r="D1644" s="83" t="s">
        <v>131</v>
      </c>
      <c r="E1644" s="341">
        <v>896</v>
      </c>
      <c r="F1644" s="83" t="s">
        <v>239</v>
      </c>
      <c r="G1644" s="36">
        <v>2012</v>
      </c>
      <c r="H1644" s="36" t="s">
        <v>130</v>
      </c>
      <c r="I1644" s="67">
        <v>3</v>
      </c>
      <c r="J1644" s="7">
        <v>450</v>
      </c>
      <c r="K1644" s="5">
        <f>ROUND(J1644*(1-$C$11/100),1)</f>
        <v>450</v>
      </c>
      <c r="L1644" s="317"/>
      <c r="M1644" s="5">
        <f t="shared" si="305"/>
        <v>0</v>
      </c>
      <c r="N1644" s="133" t="s">
        <v>246</v>
      </c>
    </row>
    <row r="1645" spans="1:15" s="97" customFormat="1" outlineLevel="1">
      <c r="A1645" s="163">
        <v>31180</v>
      </c>
      <c r="B1645" s="82" t="s">
        <v>1884</v>
      </c>
      <c r="C1645" s="35"/>
      <c r="D1645" s="83" t="s">
        <v>131</v>
      </c>
      <c r="E1645" s="341">
        <v>896</v>
      </c>
      <c r="F1645" s="83" t="s">
        <v>239</v>
      </c>
      <c r="G1645" s="36">
        <v>2012</v>
      </c>
      <c r="H1645" s="36" t="s">
        <v>238</v>
      </c>
      <c r="I1645" s="67">
        <v>6</v>
      </c>
      <c r="J1645" s="7">
        <v>600</v>
      </c>
      <c r="K1645" s="5">
        <f t="shared" si="304"/>
        <v>600</v>
      </c>
      <c r="L1645" s="317"/>
      <c r="M1645" s="5">
        <f t="shared" si="305"/>
        <v>0</v>
      </c>
      <c r="N1645" s="133" t="s">
        <v>246</v>
      </c>
    </row>
    <row r="1646" spans="1:15" s="97" customFormat="1" outlineLevel="1">
      <c r="A1646" s="163">
        <v>46062</v>
      </c>
      <c r="B1646" s="84" t="s">
        <v>1884</v>
      </c>
      <c r="C1646" s="43"/>
      <c r="D1646" s="148" t="s">
        <v>131</v>
      </c>
      <c r="E1646" s="342">
        <v>896</v>
      </c>
      <c r="F1646" s="148" t="s">
        <v>239</v>
      </c>
      <c r="G1646" s="44">
        <v>2012</v>
      </c>
      <c r="H1646" s="44" t="s">
        <v>356</v>
      </c>
      <c r="I1646" s="70">
        <v>8</v>
      </c>
      <c r="J1646" s="12">
        <v>520</v>
      </c>
      <c r="K1646" s="4">
        <f t="shared" si="304"/>
        <v>520</v>
      </c>
      <c r="L1646" s="318"/>
      <c r="M1646" s="4">
        <f t="shared" si="305"/>
        <v>0</v>
      </c>
      <c r="N1646" s="136" t="s">
        <v>246</v>
      </c>
    </row>
    <row r="1647" spans="1:15" s="97" customFormat="1" outlineLevel="1">
      <c r="A1647" s="163">
        <v>1391</v>
      </c>
      <c r="B1647" s="84" t="s">
        <v>4317</v>
      </c>
      <c r="C1647" s="43"/>
      <c r="D1647" s="148" t="s">
        <v>93</v>
      </c>
      <c r="E1647" s="342">
        <v>1040</v>
      </c>
      <c r="F1647" s="148" t="s">
        <v>272</v>
      </c>
      <c r="G1647" s="44">
        <v>2025</v>
      </c>
      <c r="H1647" s="44" t="s">
        <v>238</v>
      </c>
      <c r="I1647" s="70">
        <v>6</v>
      </c>
      <c r="J1647" s="12">
        <v>800</v>
      </c>
      <c r="K1647" s="4">
        <f t="shared" si="304"/>
        <v>800</v>
      </c>
      <c r="L1647" s="318"/>
      <c r="M1647" s="4">
        <f t="shared" si="305"/>
        <v>0</v>
      </c>
      <c r="N1647" s="136" t="s">
        <v>4318</v>
      </c>
    </row>
    <row r="1648" spans="1:15" s="97" customFormat="1" outlineLevel="1">
      <c r="A1648" s="163">
        <v>2817</v>
      </c>
      <c r="B1648" s="84" t="s">
        <v>4759</v>
      </c>
      <c r="C1648" s="43"/>
      <c r="D1648" s="148" t="s">
        <v>150</v>
      </c>
      <c r="E1648" s="342">
        <v>864</v>
      </c>
      <c r="F1648" s="148" t="s">
        <v>272</v>
      </c>
      <c r="G1648" s="44">
        <v>2024</v>
      </c>
      <c r="H1648" s="44" t="s">
        <v>238</v>
      </c>
      <c r="I1648" s="70">
        <v>3</v>
      </c>
      <c r="J1648" s="12">
        <v>2000</v>
      </c>
      <c r="K1648" s="4">
        <f t="shared" si="304"/>
        <v>2000</v>
      </c>
      <c r="L1648" s="318"/>
      <c r="M1648" s="4">
        <f t="shared" si="305"/>
        <v>0</v>
      </c>
      <c r="N1648" s="136" t="s">
        <v>4760</v>
      </c>
    </row>
    <row r="1649" spans="1:15" s="97" customFormat="1" outlineLevel="1">
      <c r="A1649" s="163">
        <v>42021</v>
      </c>
      <c r="B1649" s="82" t="s">
        <v>2013</v>
      </c>
      <c r="C1649" s="35"/>
      <c r="D1649" s="83" t="s">
        <v>115</v>
      </c>
      <c r="E1649" s="341">
        <v>768</v>
      </c>
      <c r="F1649" s="83" t="s">
        <v>749</v>
      </c>
      <c r="G1649" s="36">
        <v>2024</v>
      </c>
      <c r="H1649" s="36" t="s">
        <v>238</v>
      </c>
      <c r="I1649" s="67">
        <v>6</v>
      </c>
      <c r="J1649" s="7">
        <v>1100</v>
      </c>
      <c r="K1649" s="5">
        <f t="shared" si="304"/>
        <v>1100</v>
      </c>
      <c r="L1649" s="317"/>
      <c r="M1649" s="5">
        <f t="shared" si="305"/>
        <v>0</v>
      </c>
      <c r="N1649" s="133" t="s">
        <v>3392</v>
      </c>
    </row>
    <row r="1650" spans="1:15" s="97" customFormat="1" outlineLevel="1">
      <c r="A1650" s="163">
        <v>16574</v>
      </c>
      <c r="B1650" s="84" t="s">
        <v>4376</v>
      </c>
      <c r="C1650" s="43"/>
      <c r="D1650" s="148" t="s">
        <v>93</v>
      </c>
      <c r="E1650" s="342">
        <v>448</v>
      </c>
      <c r="F1650" s="148" t="s">
        <v>124</v>
      </c>
      <c r="G1650" s="44">
        <v>2025</v>
      </c>
      <c r="H1650" s="44" t="s">
        <v>238</v>
      </c>
      <c r="I1650" s="70">
        <v>8</v>
      </c>
      <c r="J1650" s="12">
        <v>780</v>
      </c>
      <c r="K1650" s="4">
        <f t="shared" si="304"/>
        <v>780</v>
      </c>
      <c r="L1650" s="318"/>
      <c r="M1650" s="4">
        <f t="shared" si="305"/>
        <v>0</v>
      </c>
      <c r="N1650" s="136" t="s">
        <v>4377</v>
      </c>
    </row>
    <row r="1651" spans="1:15" s="97" customFormat="1" outlineLevel="1">
      <c r="A1651" s="163">
        <v>42271</v>
      </c>
      <c r="B1651" s="84" t="s">
        <v>4353</v>
      </c>
      <c r="C1651" s="43"/>
      <c r="D1651" s="148" t="s">
        <v>93</v>
      </c>
      <c r="E1651" s="342">
        <v>544</v>
      </c>
      <c r="F1651" s="148" t="s">
        <v>34</v>
      </c>
      <c r="G1651" s="44">
        <v>2025</v>
      </c>
      <c r="H1651" s="44" t="s">
        <v>238</v>
      </c>
      <c r="I1651" s="70">
        <v>5</v>
      </c>
      <c r="J1651" s="12">
        <v>1390</v>
      </c>
      <c r="K1651" s="4">
        <f t="shared" ref="K1651" si="311">ROUND(J1651*(1-$C$11/100),1)</f>
        <v>1390</v>
      </c>
      <c r="L1651" s="318"/>
      <c r="M1651" s="4">
        <f t="shared" ref="M1651" si="312">SUM(L1651*K1651)</f>
        <v>0</v>
      </c>
      <c r="N1651" s="136" t="s">
        <v>4354</v>
      </c>
    </row>
    <row r="1652" spans="1:15" s="97" customFormat="1" outlineLevel="1">
      <c r="A1652" s="163">
        <v>37531</v>
      </c>
      <c r="B1652" s="82" t="s">
        <v>4179</v>
      </c>
      <c r="C1652" s="35"/>
      <c r="D1652" s="83" t="s">
        <v>93</v>
      </c>
      <c r="E1652" s="341">
        <v>464</v>
      </c>
      <c r="F1652" s="83" t="s">
        <v>170</v>
      </c>
      <c r="G1652" s="36">
        <v>2024</v>
      </c>
      <c r="H1652" s="36" t="s">
        <v>238</v>
      </c>
      <c r="I1652" s="67">
        <v>6</v>
      </c>
      <c r="J1652" s="7">
        <v>368</v>
      </c>
      <c r="K1652" s="5">
        <f t="shared" si="304"/>
        <v>368</v>
      </c>
      <c r="L1652" s="317"/>
      <c r="M1652" s="5">
        <f t="shared" si="305"/>
        <v>0</v>
      </c>
      <c r="N1652" s="133" t="s">
        <v>4180</v>
      </c>
    </row>
    <row r="1653" spans="1:15" s="97" customFormat="1" outlineLevel="1">
      <c r="A1653" s="163">
        <v>14261</v>
      </c>
      <c r="B1653" s="82" t="s">
        <v>301</v>
      </c>
      <c r="C1653" s="35"/>
      <c r="D1653" s="83" t="s">
        <v>115</v>
      </c>
      <c r="E1653" s="341">
        <v>224</v>
      </c>
      <c r="F1653" s="83" t="s">
        <v>100</v>
      </c>
      <c r="G1653" s="36">
        <v>2020</v>
      </c>
      <c r="H1653" s="36" t="s">
        <v>130</v>
      </c>
      <c r="I1653" s="67">
        <v>24</v>
      </c>
      <c r="J1653" s="7">
        <v>100</v>
      </c>
      <c r="K1653" s="5">
        <f t="shared" si="304"/>
        <v>100</v>
      </c>
      <c r="L1653" s="317"/>
      <c r="M1653" s="5">
        <f t="shared" si="305"/>
        <v>0</v>
      </c>
      <c r="N1653" s="133" t="s">
        <v>1616</v>
      </c>
    </row>
    <row r="1654" spans="1:15" s="97" customFormat="1" outlineLevel="1">
      <c r="A1654" s="163">
        <v>45194</v>
      </c>
      <c r="B1654" s="84" t="s">
        <v>4730</v>
      </c>
      <c r="C1654" s="43"/>
      <c r="D1654" s="148" t="s">
        <v>93</v>
      </c>
      <c r="E1654" s="342">
        <v>544</v>
      </c>
      <c r="F1654" s="148" t="s">
        <v>4339</v>
      </c>
      <c r="G1654" s="44">
        <v>2023</v>
      </c>
      <c r="H1654" s="44" t="s">
        <v>238</v>
      </c>
      <c r="I1654" s="70">
        <v>6</v>
      </c>
      <c r="J1654" s="12">
        <v>750</v>
      </c>
      <c r="K1654" s="4">
        <f t="shared" si="304"/>
        <v>750</v>
      </c>
      <c r="L1654" s="318"/>
      <c r="M1654" s="4">
        <f t="shared" si="305"/>
        <v>0</v>
      </c>
      <c r="N1654" s="136" t="s">
        <v>4731</v>
      </c>
    </row>
    <row r="1655" spans="1:15" s="97" customFormat="1" outlineLevel="1">
      <c r="A1655" s="163">
        <v>47962</v>
      </c>
      <c r="B1655" s="84" t="s">
        <v>4845</v>
      </c>
      <c r="C1655" s="43"/>
      <c r="D1655" s="148" t="s">
        <v>174</v>
      </c>
      <c r="E1655" s="342">
        <v>336</v>
      </c>
      <c r="F1655" s="148" t="s">
        <v>749</v>
      </c>
      <c r="G1655" s="44">
        <v>2025</v>
      </c>
      <c r="H1655" s="44" t="s">
        <v>238</v>
      </c>
      <c r="I1655" s="70">
        <v>8</v>
      </c>
      <c r="J1655" s="12">
        <v>690</v>
      </c>
      <c r="K1655" s="4">
        <f t="shared" si="304"/>
        <v>690</v>
      </c>
      <c r="L1655" s="318"/>
      <c r="M1655" s="4">
        <f t="shared" si="305"/>
        <v>0</v>
      </c>
      <c r="N1655" s="136" t="s">
        <v>4846</v>
      </c>
    </row>
    <row r="1656" spans="1:15" outlineLevel="1">
      <c r="A1656" s="163">
        <v>46337</v>
      </c>
      <c r="B1656" s="84" t="s">
        <v>4341</v>
      </c>
      <c r="C1656" s="43"/>
      <c r="D1656" s="148" t="s">
        <v>175</v>
      </c>
      <c r="E1656" s="342">
        <v>432</v>
      </c>
      <c r="F1656" s="148" t="s">
        <v>4339</v>
      </c>
      <c r="G1656" s="44">
        <v>2025</v>
      </c>
      <c r="H1656" s="44" t="s">
        <v>238</v>
      </c>
      <c r="I1656" s="70">
        <v>10</v>
      </c>
      <c r="J1656" s="12">
        <v>950</v>
      </c>
      <c r="K1656" s="4">
        <f t="shared" si="304"/>
        <v>950</v>
      </c>
      <c r="L1656" s="318"/>
      <c r="M1656" s="4">
        <f t="shared" si="305"/>
        <v>0</v>
      </c>
      <c r="N1656" s="136" t="s">
        <v>4342</v>
      </c>
      <c r="O1656" s="97"/>
    </row>
    <row r="1657" spans="1:15" outlineLevel="1">
      <c r="A1657" s="163">
        <v>44885</v>
      </c>
      <c r="B1657" s="84" t="s">
        <v>3757</v>
      </c>
      <c r="C1657" s="43"/>
      <c r="D1657" s="148" t="s">
        <v>115</v>
      </c>
      <c r="E1657" s="342">
        <v>416</v>
      </c>
      <c r="F1657" s="148" t="s">
        <v>244</v>
      </c>
      <c r="G1657" s="44">
        <v>2024</v>
      </c>
      <c r="H1657" s="44" t="s">
        <v>238</v>
      </c>
      <c r="I1657" s="70">
        <v>16</v>
      </c>
      <c r="J1657" s="12">
        <v>370</v>
      </c>
      <c r="K1657" s="4">
        <f t="shared" si="304"/>
        <v>370</v>
      </c>
      <c r="L1657" s="318"/>
      <c r="M1657" s="4">
        <f t="shared" si="305"/>
        <v>0</v>
      </c>
      <c r="N1657" s="136" t="s">
        <v>3758</v>
      </c>
    </row>
    <row r="1658" spans="1:15" outlineLevel="1">
      <c r="A1658" s="163">
        <v>45136</v>
      </c>
      <c r="B1658" s="82" t="s">
        <v>2519</v>
      </c>
      <c r="C1658" s="35"/>
      <c r="D1658" s="83" t="s">
        <v>2190</v>
      </c>
      <c r="E1658" s="341">
        <v>384</v>
      </c>
      <c r="F1658" s="83" t="s">
        <v>749</v>
      </c>
      <c r="G1658" s="36">
        <v>2023</v>
      </c>
      <c r="H1658" s="36" t="s">
        <v>112</v>
      </c>
      <c r="I1658" s="67">
        <v>14</v>
      </c>
      <c r="J1658" s="7">
        <v>450</v>
      </c>
      <c r="K1658" s="5">
        <f t="shared" si="304"/>
        <v>450</v>
      </c>
      <c r="L1658" s="317"/>
      <c r="M1658" s="5">
        <f t="shared" si="305"/>
        <v>0</v>
      </c>
      <c r="N1658" s="133" t="s">
        <v>2953</v>
      </c>
    </row>
    <row r="1659" spans="1:15" outlineLevel="1">
      <c r="A1659" s="163">
        <v>41264</v>
      </c>
      <c r="B1659" s="82" t="s">
        <v>3849</v>
      </c>
      <c r="C1659" s="35"/>
      <c r="D1659" s="83" t="s">
        <v>45</v>
      </c>
      <c r="E1659" s="341">
        <v>384</v>
      </c>
      <c r="F1659" s="83" t="s">
        <v>153</v>
      </c>
      <c r="G1659" s="36">
        <v>2024</v>
      </c>
      <c r="H1659" s="36" t="s">
        <v>130</v>
      </c>
      <c r="I1659" s="67">
        <v>10</v>
      </c>
      <c r="J1659" s="7">
        <v>190</v>
      </c>
      <c r="K1659" s="5">
        <f t="shared" si="304"/>
        <v>190</v>
      </c>
      <c r="L1659" s="317"/>
      <c r="M1659" s="5">
        <f t="shared" si="305"/>
        <v>0</v>
      </c>
      <c r="N1659" s="133" t="s">
        <v>4560</v>
      </c>
    </row>
    <row r="1660" spans="1:15" s="97" customFormat="1" outlineLevel="1">
      <c r="A1660" s="163">
        <v>35764</v>
      </c>
      <c r="B1660" s="82" t="s">
        <v>4181</v>
      </c>
      <c r="C1660" s="35"/>
      <c r="D1660" s="83" t="s">
        <v>174</v>
      </c>
      <c r="E1660" s="341">
        <v>400</v>
      </c>
      <c r="F1660" s="83" t="s">
        <v>34</v>
      </c>
      <c r="G1660" s="36">
        <v>2025</v>
      </c>
      <c r="H1660" s="36" t="s">
        <v>238</v>
      </c>
      <c r="I1660" s="67">
        <v>6</v>
      </c>
      <c r="J1660" s="7">
        <v>683</v>
      </c>
      <c r="K1660" s="5">
        <f t="shared" si="304"/>
        <v>683</v>
      </c>
      <c r="L1660" s="317"/>
      <c r="M1660" s="5">
        <f t="shared" si="305"/>
        <v>0</v>
      </c>
      <c r="N1660" s="133" t="s">
        <v>4182</v>
      </c>
    </row>
    <row r="1661" spans="1:15" outlineLevel="1">
      <c r="A1661" s="163">
        <v>47188</v>
      </c>
      <c r="B1661" s="84" t="s">
        <v>2519</v>
      </c>
      <c r="C1661" s="43"/>
      <c r="D1661" s="148" t="s">
        <v>175</v>
      </c>
      <c r="E1661" s="342">
        <v>384</v>
      </c>
      <c r="F1661" s="148" t="s">
        <v>749</v>
      </c>
      <c r="G1661" s="44">
        <v>2025</v>
      </c>
      <c r="H1661" s="44" t="s">
        <v>130</v>
      </c>
      <c r="I1661" s="70">
        <v>16</v>
      </c>
      <c r="J1661" s="12">
        <v>290</v>
      </c>
      <c r="K1661" s="4">
        <f t="shared" si="304"/>
        <v>290</v>
      </c>
      <c r="L1661" s="318"/>
      <c r="M1661" s="4">
        <f t="shared" si="305"/>
        <v>0</v>
      </c>
      <c r="N1661" s="136" t="s">
        <v>4604</v>
      </c>
    </row>
    <row r="1662" spans="1:15" outlineLevel="1">
      <c r="A1662" s="163">
        <v>41821</v>
      </c>
      <c r="B1662" s="82" t="s">
        <v>1886</v>
      </c>
      <c r="C1662" s="35"/>
      <c r="D1662" s="83" t="s">
        <v>1885</v>
      </c>
      <c r="E1662" s="341">
        <v>416</v>
      </c>
      <c r="F1662" s="83" t="s">
        <v>239</v>
      </c>
      <c r="G1662" s="36">
        <v>2019</v>
      </c>
      <c r="H1662" s="36" t="s">
        <v>112</v>
      </c>
      <c r="I1662" s="67">
        <v>6</v>
      </c>
      <c r="J1662" s="7">
        <v>610</v>
      </c>
      <c r="K1662" s="5">
        <f t="shared" ref="K1662:K1686" si="313">ROUND(J1662*(1-$C$11/100),1)</f>
        <v>610</v>
      </c>
      <c r="L1662" s="317"/>
      <c r="M1662" s="5">
        <f t="shared" si="305"/>
        <v>0</v>
      </c>
      <c r="N1662" s="135" t="s">
        <v>1887</v>
      </c>
    </row>
    <row r="1663" spans="1:15" s="97" customFormat="1" outlineLevel="1">
      <c r="A1663" s="163">
        <v>45686</v>
      </c>
      <c r="B1663" s="82" t="s">
        <v>4022</v>
      </c>
      <c r="C1663" s="35"/>
      <c r="D1663" s="83" t="s">
        <v>115</v>
      </c>
      <c r="E1663" s="341">
        <v>448</v>
      </c>
      <c r="F1663" s="83" t="s">
        <v>244</v>
      </c>
      <c r="G1663" s="36">
        <v>2024</v>
      </c>
      <c r="H1663" s="36" t="s">
        <v>238</v>
      </c>
      <c r="I1663" s="67">
        <v>12</v>
      </c>
      <c r="J1663" s="7">
        <v>610</v>
      </c>
      <c r="K1663" s="5">
        <f t="shared" si="313"/>
        <v>610</v>
      </c>
      <c r="L1663" s="317"/>
      <c r="M1663" s="5">
        <f t="shared" si="305"/>
        <v>0</v>
      </c>
      <c r="N1663" s="135" t="s">
        <v>4023</v>
      </c>
    </row>
    <row r="1664" spans="1:15" s="97" customFormat="1" outlineLevel="1">
      <c r="A1664" s="163">
        <v>23766</v>
      </c>
      <c r="B1664" s="82" t="s">
        <v>3436</v>
      </c>
      <c r="C1664" s="35"/>
      <c r="D1664" s="83" t="s">
        <v>115</v>
      </c>
      <c r="E1664" s="341">
        <v>384</v>
      </c>
      <c r="F1664" s="83" t="s">
        <v>241</v>
      </c>
      <c r="G1664" s="36">
        <v>2024</v>
      </c>
      <c r="H1664" s="36" t="s">
        <v>130</v>
      </c>
      <c r="I1664" s="67">
        <v>20</v>
      </c>
      <c r="J1664" s="7">
        <v>235</v>
      </c>
      <c r="K1664" s="5">
        <f t="shared" si="313"/>
        <v>235</v>
      </c>
      <c r="L1664" s="317"/>
      <c r="M1664" s="5">
        <f t="shared" si="305"/>
        <v>0</v>
      </c>
      <c r="N1664" s="135" t="s">
        <v>3437</v>
      </c>
    </row>
    <row r="1665" spans="1:14" s="97" customFormat="1" outlineLevel="1">
      <c r="A1665" s="163">
        <v>42245</v>
      </c>
      <c r="B1665" s="82" t="s">
        <v>4875</v>
      </c>
      <c r="C1665" s="35"/>
      <c r="D1665" s="83" t="s">
        <v>175</v>
      </c>
      <c r="E1665" s="341">
        <v>512</v>
      </c>
      <c r="F1665" s="83" t="s">
        <v>2522</v>
      </c>
      <c r="G1665" s="36">
        <v>2020</v>
      </c>
      <c r="H1665" s="36" t="s">
        <v>238</v>
      </c>
      <c r="I1665" s="67">
        <v>10</v>
      </c>
      <c r="J1665" s="7">
        <v>680</v>
      </c>
      <c r="K1665" s="5">
        <f t="shared" si="313"/>
        <v>680</v>
      </c>
      <c r="L1665" s="317"/>
      <c r="M1665" s="5">
        <f t="shared" si="305"/>
        <v>0</v>
      </c>
      <c r="N1665" s="135" t="s">
        <v>4876</v>
      </c>
    </row>
    <row r="1666" spans="1:14" outlineLevel="1">
      <c r="A1666" s="163">
        <v>40341</v>
      </c>
      <c r="B1666" s="84" t="s">
        <v>4146</v>
      </c>
      <c r="C1666" s="43"/>
      <c r="D1666" s="148" t="s">
        <v>131</v>
      </c>
      <c r="E1666" s="342">
        <v>608</v>
      </c>
      <c r="F1666" s="148" t="s">
        <v>507</v>
      </c>
      <c r="G1666" s="44">
        <v>2025</v>
      </c>
      <c r="H1666" s="44" t="s">
        <v>238</v>
      </c>
      <c r="I1666" s="70">
        <v>12</v>
      </c>
      <c r="J1666" s="12">
        <v>750</v>
      </c>
      <c r="K1666" s="4">
        <f t="shared" si="313"/>
        <v>750</v>
      </c>
      <c r="L1666" s="318"/>
      <c r="M1666" s="4">
        <f t="shared" si="305"/>
        <v>0</v>
      </c>
      <c r="N1666" s="137" t="s">
        <v>4147</v>
      </c>
    </row>
    <row r="1667" spans="1:14" outlineLevel="1">
      <c r="A1667" s="163">
        <v>45354</v>
      </c>
      <c r="B1667" s="84" t="s">
        <v>3192</v>
      </c>
      <c r="C1667" s="43"/>
      <c r="D1667" s="148" t="s">
        <v>304</v>
      </c>
      <c r="E1667" s="342">
        <v>576</v>
      </c>
      <c r="F1667" s="148" t="s">
        <v>2993</v>
      </c>
      <c r="G1667" s="44">
        <v>2025</v>
      </c>
      <c r="H1667" s="44" t="s">
        <v>238</v>
      </c>
      <c r="I1667" s="70">
        <v>20</v>
      </c>
      <c r="J1667" s="12">
        <v>495</v>
      </c>
      <c r="K1667" s="4">
        <f t="shared" si="313"/>
        <v>495</v>
      </c>
      <c r="L1667" s="318"/>
      <c r="M1667" s="4">
        <f t="shared" si="305"/>
        <v>0</v>
      </c>
      <c r="N1667" s="137" t="s">
        <v>3193</v>
      </c>
    </row>
    <row r="1668" spans="1:14" outlineLevel="1">
      <c r="A1668" s="163">
        <v>47029</v>
      </c>
      <c r="B1668" s="84" t="s">
        <v>4488</v>
      </c>
      <c r="C1668" s="43"/>
      <c r="D1668" s="148" t="s">
        <v>131</v>
      </c>
      <c r="E1668" s="342">
        <v>416</v>
      </c>
      <c r="F1668" s="148" t="s">
        <v>2993</v>
      </c>
      <c r="G1668" s="44">
        <v>2025</v>
      </c>
      <c r="H1668" s="44" t="s">
        <v>238</v>
      </c>
      <c r="I1668" s="70">
        <v>12</v>
      </c>
      <c r="J1668" s="12">
        <v>620</v>
      </c>
      <c r="K1668" s="4">
        <f t="shared" si="313"/>
        <v>620</v>
      </c>
      <c r="L1668" s="318"/>
      <c r="M1668" s="4">
        <f t="shared" si="305"/>
        <v>0</v>
      </c>
      <c r="N1668" s="137" t="s">
        <v>4489</v>
      </c>
    </row>
    <row r="1669" spans="1:14" outlineLevel="1">
      <c r="A1669" s="163">
        <v>44914</v>
      </c>
      <c r="B1669" s="84" t="s">
        <v>4225</v>
      </c>
      <c r="C1669" s="43"/>
      <c r="D1669" s="148" t="s">
        <v>146</v>
      </c>
      <c r="E1669" s="342">
        <v>512</v>
      </c>
      <c r="F1669" s="148" t="s">
        <v>34</v>
      </c>
      <c r="G1669" s="44">
        <v>2025</v>
      </c>
      <c r="H1669" s="44" t="s">
        <v>112</v>
      </c>
      <c r="I1669" s="70">
        <v>20</v>
      </c>
      <c r="J1669" s="12">
        <v>500</v>
      </c>
      <c r="K1669" s="4">
        <f t="shared" si="313"/>
        <v>500</v>
      </c>
      <c r="L1669" s="318"/>
      <c r="M1669" s="4">
        <f t="shared" si="305"/>
        <v>0</v>
      </c>
      <c r="N1669" s="137" t="s">
        <v>4226</v>
      </c>
    </row>
    <row r="1670" spans="1:14" outlineLevel="1">
      <c r="A1670" s="163">
        <v>43743</v>
      </c>
      <c r="B1670" s="84" t="s">
        <v>4675</v>
      </c>
      <c r="C1670" s="43"/>
      <c r="D1670" s="148" t="s">
        <v>209</v>
      </c>
      <c r="E1670" s="342">
        <v>416</v>
      </c>
      <c r="F1670" s="148" t="s">
        <v>239</v>
      </c>
      <c r="G1670" s="44">
        <v>2022</v>
      </c>
      <c r="H1670" s="44" t="s">
        <v>130</v>
      </c>
      <c r="I1670" s="70">
        <v>5</v>
      </c>
      <c r="J1670" s="12">
        <v>250</v>
      </c>
      <c r="K1670" s="4">
        <f t="shared" si="313"/>
        <v>250</v>
      </c>
      <c r="L1670" s="318"/>
      <c r="M1670" s="4">
        <f t="shared" si="305"/>
        <v>0</v>
      </c>
      <c r="N1670" s="137" t="s">
        <v>4676</v>
      </c>
    </row>
    <row r="1671" spans="1:14" outlineLevel="1">
      <c r="A1671" s="163">
        <v>2009</v>
      </c>
      <c r="B1671" s="84" t="s">
        <v>4285</v>
      </c>
      <c r="C1671" s="43"/>
      <c r="D1671" s="148" t="s">
        <v>175</v>
      </c>
      <c r="E1671" s="342">
        <v>384</v>
      </c>
      <c r="F1671" s="148" t="s">
        <v>1</v>
      </c>
      <c r="G1671" s="44">
        <v>2025</v>
      </c>
      <c r="H1671" s="44" t="s">
        <v>112</v>
      </c>
      <c r="I1671" s="70">
        <v>14</v>
      </c>
      <c r="J1671" s="12">
        <v>500</v>
      </c>
      <c r="K1671" s="4">
        <f t="shared" si="313"/>
        <v>500</v>
      </c>
      <c r="L1671" s="318"/>
      <c r="M1671" s="4">
        <f t="shared" si="305"/>
        <v>0</v>
      </c>
      <c r="N1671" s="137" t="s">
        <v>4286</v>
      </c>
    </row>
    <row r="1672" spans="1:14" outlineLevel="1">
      <c r="A1672" s="163">
        <v>30358</v>
      </c>
      <c r="B1672" s="84" t="s">
        <v>3923</v>
      </c>
      <c r="C1672" s="43"/>
      <c r="D1672" s="148" t="s">
        <v>175</v>
      </c>
      <c r="E1672" s="342">
        <v>336</v>
      </c>
      <c r="F1672" s="148" t="s">
        <v>34</v>
      </c>
      <c r="G1672" s="44">
        <v>2024</v>
      </c>
      <c r="H1672" s="44" t="s">
        <v>356</v>
      </c>
      <c r="I1672" s="70">
        <v>14</v>
      </c>
      <c r="J1672" s="12">
        <v>336</v>
      </c>
      <c r="K1672" s="4">
        <f t="shared" si="313"/>
        <v>336</v>
      </c>
      <c r="L1672" s="318"/>
      <c r="M1672" s="4">
        <f t="shared" si="305"/>
        <v>0</v>
      </c>
      <c r="N1672" s="137" t="s">
        <v>3924</v>
      </c>
    </row>
    <row r="1673" spans="1:14" outlineLevel="1">
      <c r="A1673" s="163">
        <v>3781</v>
      </c>
      <c r="B1673" s="82" t="s">
        <v>3000</v>
      </c>
      <c r="C1673" s="35"/>
      <c r="D1673" s="83" t="s">
        <v>117</v>
      </c>
      <c r="E1673" s="341">
        <v>701</v>
      </c>
      <c r="F1673" s="83" t="s">
        <v>2443</v>
      </c>
      <c r="G1673" s="36">
        <v>2023</v>
      </c>
      <c r="H1673" s="36" t="s">
        <v>238</v>
      </c>
      <c r="I1673" s="67">
        <v>12</v>
      </c>
      <c r="J1673" s="7">
        <v>550</v>
      </c>
      <c r="K1673" s="5">
        <f t="shared" si="313"/>
        <v>550</v>
      </c>
      <c r="L1673" s="317"/>
      <c r="M1673" s="5">
        <f t="shared" si="305"/>
        <v>0</v>
      </c>
      <c r="N1673" s="135" t="s">
        <v>3001</v>
      </c>
    </row>
    <row r="1674" spans="1:14" s="97" customFormat="1" outlineLevel="1">
      <c r="A1674" s="163">
        <v>45274</v>
      </c>
      <c r="B1674" s="82" t="s">
        <v>3100</v>
      </c>
      <c r="C1674" s="35"/>
      <c r="D1674" s="83" t="s">
        <v>304</v>
      </c>
      <c r="E1674" s="341">
        <v>672</v>
      </c>
      <c r="F1674" s="83" t="s">
        <v>213</v>
      </c>
      <c r="G1674" s="36">
        <v>2023</v>
      </c>
      <c r="H1674" s="36" t="s">
        <v>238</v>
      </c>
      <c r="I1674" s="67">
        <v>16</v>
      </c>
      <c r="J1674" s="7">
        <v>595</v>
      </c>
      <c r="K1674" s="5">
        <f t="shared" si="313"/>
        <v>595</v>
      </c>
      <c r="L1674" s="317"/>
      <c r="M1674" s="5">
        <f t="shared" si="305"/>
        <v>0</v>
      </c>
      <c r="N1674" s="135" t="s">
        <v>3101</v>
      </c>
    </row>
    <row r="1675" spans="1:14" outlineLevel="1">
      <c r="A1675" s="163">
        <v>43304</v>
      </c>
      <c r="B1675" s="84" t="s">
        <v>4773</v>
      </c>
      <c r="C1675" s="43"/>
      <c r="D1675" s="148" t="s">
        <v>304</v>
      </c>
      <c r="E1675" s="342">
        <v>704</v>
      </c>
      <c r="F1675" s="148" t="s">
        <v>2522</v>
      </c>
      <c r="G1675" s="44">
        <v>2019</v>
      </c>
      <c r="H1675" s="44" t="s">
        <v>238</v>
      </c>
      <c r="I1675" s="70">
        <v>20</v>
      </c>
      <c r="J1675" s="12">
        <v>450</v>
      </c>
      <c r="K1675" s="4">
        <f t="shared" si="313"/>
        <v>450</v>
      </c>
      <c r="L1675" s="318"/>
      <c r="M1675" s="4">
        <f t="shared" si="305"/>
        <v>0</v>
      </c>
      <c r="N1675" s="137" t="s">
        <v>4578</v>
      </c>
    </row>
    <row r="1676" spans="1:14" outlineLevel="1">
      <c r="A1676" s="163">
        <v>45481</v>
      </c>
      <c r="B1676" s="84" t="s">
        <v>3355</v>
      </c>
      <c r="C1676" s="148"/>
      <c r="D1676" s="148" t="s">
        <v>304</v>
      </c>
      <c r="E1676" s="342">
        <v>608</v>
      </c>
      <c r="F1676" s="148" t="s">
        <v>749</v>
      </c>
      <c r="G1676" s="287">
        <v>2024</v>
      </c>
      <c r="H1676" s="386" t="s">
        <v>238</v>
      </c>
      <c r="I1676" s="288">
        <v>20</v>
      </c>
      <c r="J1676" s="12">
        <v>490</v>
      </c>
      <c r="K1676" s="4">
        <f t="shared" si="313"/>
        <v>490</v>
      </c>
      <c r="L1676" s="317"/>
      <c r="M1676" s="4">
        <f t="shared" ref="M1676:M1686" si="314">SUM(L1676*K1676)</f>
        <v>0</v>
      </c>
      <c r="N1676" s="137" t="s">
        <v>3356</v>
      </c>
    </row>
    <row r="1677" spans="1:14" s="97" customFormat="1" outlineLevel="1">
      <c r="A1677" s="163">
        <v>34268</v>
      </c>
      <c r="B1677" s="82" t="s">
        <v>3585</v>
      </c>
      <c r="C1677" s="35"/>
      <c r="D1677" s="83" t="s">
        <v>304</v>
      </c>
      <c r="E1677" s="341">
        <v>542</v>
      </c>
      <c r="F1677" s="83" t="s">
        <v>473</v>
      </c>
      <c r="G1677" s="36">
        <v>2022</v>
      </c>
      <c r="H1677" s="47" t="s">
        <v>238</v>
      </c>
      <c r="I1677" s="67">
        <v>20</v>
      </c>
      <c r="J1677" s="7">
        <v>500</v>
      </c>
      <c r="K1677" s="5">
        <f t="shared" si="313"/>
        <v>500</v>
      </c>
      <c r="L1677" s="317"/>
      <c r="M1677" s="5">
        <f t="shared" si="314"/>
        <v>0</v>
      </c>
      <c r="N1677" s="135" t="s">
        <v>3586</v>
      </c>
    </row>
    <row r="1678" spans="1:14" outlineLevel="1">
      <c r="A1678" s="163">
        <v>41136</v>
      </c>
      <c r="B1678" s="84" t="s">
        <v>3322</v>
      </c>
      <c r="C1678" s="43"/>
      <c r="D1678" s="148" t="s">
        <v>150</v>
      </c>
      <c r="E1678" s="342">
        <v>576</v>
      </c>
      <c r="F1678" s="148" t="s">
        <v>507</v>
      </c>
      <c r="G1678" s="44">
        <v>2024</v>
      </c>
      <c r="H1678" s="220" t="s">
        <v>238</v>
      </c>
      <c r="I1678" s="70">
        <v>5</v>
      </c>
      <c r="J1678" s="12">
        <v>1200</v>
      </c>
      <c r="K1678" s="4">
        <f t="shared" si="313"/>
        <v>1200</v>
      </c>
      <c r="L1678" s="318"/>
      <c r="M1678" s="4">
        <f t="shared" si="314"/>
        <v>0</v>
      </c>
      <c r="N1678" s="137" t="s">
        <v>3710</v>
      </c>
    </row>
    <row r="1679" spans="1:14" outlineLevel="1">
      <c r="A1679" s="163">
        <v>45423</v>
      </c>
      <c r="B1679" s="82" t="s">
        <v>3322</v>
      </c>
      <c r="C1679" s="35"/>
      <c r="D1679" s="83" t="s">
        <v>150</v>
      </c>
      <c r="E1679" s="341">
        <v>448</v>
      </c>
      <c r="F1679" s="83" t="s">
        <v>244</v>
      </c>
      <c r="G1679" s="36">
        <v>2023</v>
      </c>
      <c r="H1679" s="47" t="s">
        <v>238</v>
      </c>
      <c r="I1679" s="67">
        <v>7</v>
      </c>
      <c r="J1679" s="7">
        <v>875</v>
      </c>
      <c r="K1679" s="5">
        <f t="shared" si="313"/>
        <v>875</v>
      </c>
      <c r="L1679" s="317"/>
      <c r="M1679" s="5">
        <f t="shared" si="314"/>
        <v>0</v>
      </c>
      <c r="N1679" s="135" t="s">
        <v>3472</v>
      </c>
    </row>
    <row r="1680" spans="1:14" outlineLevel="1">
      <c r="A1680" s="163">
        <v>45972</v>
      </c>
      <c r="B1680" s="84" t="s">
        <v>3912</v>
      </c>
      <c r="C1680" s="43"/>
      <c r="D1680" s="148" t="s">
        <v>93</v>
      </c>
      <c r="E1680" s="342">
        <v>560</v>
      </c>
      <c r="F1680" s="148" t="s">
        <v>1222</v>
      </c>
      <c r="G1680" s="44">
        <v>2017</v>
      </c>
      <c r="H1680" s="220" t="s">
        <v>112</v>
      </c>
      <c r="I1680" s="70">
        <v>10</v>
      </c>
      <c r="J1680" s="12">
        <v>1250</v>
      </c>
      <c r="K1680" s="4">
        <f t="shared" si="313"/>
        <v>1250</v>
      </c>
      <c r="L1680" s="318"/>
      <c r="M1680" s="4">
        <f t="shared" si="314"/>
        <v>0</v>
      </c>
      <c r="N1680" s="137"/>
    </row>
    <row r="1681" spans="1:15" s="97" customFormat="1" outlineLevel="1">
      <c r="A1681" s="163">
        <v>43510</v>
      </c>
      <c r="B1681" s="82" t="s">
        <v>2370</v>
      </c>
      <c r="C1681" s="35"/>
      <c r="D1681" s="9" t="s">
        <v>93</v>
      </c>
      <c r="E1681" s="341">
        <v>622</v>
      </c>
      <c r="F1681" s="83" t="s">
        <v>1463</v>
      </c>
      <c r="G1681" s="36">
        <v>2021</v>
      </c>
      <c r="H1681" s="36" t="s">
        <v>238</v>
      </c>
      <c r="I1681" s="67">
        <v>10</v>
      </c>
      <c r="J1681" s="7">
        <v>1100</v>
      </c>
      <c r="K1681" s="5">
        <f t="shared" si="313"/>
        <v>1100</v>
      </c>
      <c r="L1681" s="317"/>
      <c r="M1681" s="5">
        <f t="shared" si="314"/>
        <v>0</v>
      </c>
      <c r="N1681" s="133" t="s">
        <v>2371</v>
      </c>
    </row>
    <row r="1682" spans="1:15" s="97" customFormat="1" outlineLevel="1">
      <c r="A1682" s="163">
        <v>36359</v>
      </c>
      <c r="B1682" s="84" t="s">
        <v>1933</v>
      </c>
      <c r="C1682" s="43"/>
      <c r="D1682" s="148" t="s">
        <v>150</v>
      </c>
      <c r="E1682" s="342">
        <v>768</v>
      </c>
      <c r="F1682" s="148" t="s">
        <v>507</v>
      </c>
      <c r="G1682" s="44">
        <v>2025</v>
      </c>
      <c r="H1682" s="44" t="s">
        <v>238</v>
      </c>
      <c r="I1682" s="70">
        <v>5</v>
      </c>
      <c r="J1682" s="12">
        <v>1800</v>
      </c>
      <c r="K1682" s="4">
        <f t="shared" si="313"/>
        <v>1800</v>
      </c>
      <c r="L1682" s="318"/>
      <c r="M1682" s="4">
        <f t="shared" si="314"/>
        <v>0</v>
      </c>
      <c r="N1682" s="136" t="s">
        <v>4665</v>
      </c>
    </row>
    <row r="1683" spans="1:15" s="97" customFormat="1" outlineLevel="1">
      <c r="A1683" s="163">
        <v>20571</v>
      </c>
      <c r="B1683" s="84" t="s">
        <v>4386</v>
      </c>
      <c r="C1683" s="43"/>
      <c r="D1683" s="148" t="s">
        <v>150</v>
      </c>
      <c r="E1683" s="342">
        <v>640</v>
      </c>
      <c r="F1683" s="148" t="s">
        <v>346</v>
      </c>
      <c r="G1683" s="44">
        <v>2025</v>
      </c>
      <c r="H1683" s="44" t="s">
        <v>238</v>
      </c>
      <c r="I1683" s="70">
        <v>4</v>
      </c>
      <c r="J1683" s="12">
        <v>1350</v>
      </c>
      <c r="K1683" s="4">
        <f t="shared" si="313"/>
        <v>1350</v>
      </c>
      <c r="L1683" s="318"/>
      <c r="M1683" s="4">
        <f t="shared" si="314"/>
        <v>0</v>
      </c>
      <c r="N1683" s="136" t="s">
        <v>4387</v>
      </c>
    </row>
    <row r="1684" spans="1:15" outlineLevel="1">
      <c r="A1684" s="163">
        <v>40296</v>
      </c>
      <c r="B1684" s="84" t="s">
        <v>2954</v>
      </c>
      <c r="C1684" s="43"/>
      <c r="D1684" s="148" t="s">
        <v>131</v>
      </c>
      <c r="E1684" s="342">
        <v>528</v>
      </c>
      <c r="F1684" s="148" t="s">
        <v>749</v>
      </c>
      <c r="G1684" s="44">
        <v>2025</v>
      </c>
      <c r="H1684" s="44" t="s">
        <v>238</v>
      </c>
      <c r="I1684" s="70">
        <v>10</v>
      </c>
      <c r="J1684" s="12">
        <v>620</v>
      </c>
      <c r="K1684" s="4">
        <f t="shared" si="313"/>
        <v>620</v>
      </c>
      <c r="L1684" s="318"/>
      <c r="M1684" s="4">
        <f t="shared" si="314"/>
        <v>0</v>
      </c>
      <c r="N1684" s="136" t="s">
        <v>4213</v>
      </c>
    </row>
    <row r="1685" spans="1:15" outlineLevel="1">
      <c r="A1685" s="194">
        <v>45520</v>
      </c>
      <c r="B1685" s="204" t="s">
        <v>3401</v>
      </c>
      <c r="C1685" s="197"/>
      <c r="D1685" s="180" t="s">
        <v>110</v>
      </c>
      <c r="E1685" s="360">
        <v>96</v>
      </c>
      <c r="F1685" s="198" t="s">
        <v>79</v>
      </c>
      <c r="G1685" s="199">
        <v>2023</v>
      </c>
      <c r="H1685" s="199" t="s">
        <v>130</v>
      </c>
      <c r="I1685" s="200">
        <v>20</v>
      </c>
      <c r="J1685" s="201">
        <v>350</v>
      </c>
      <c r="K1685" s="179">
        <f t="shared" si="313"/>
        <v>350</v>
      </c>
      <c r="L1685" s="316"/>
      <c r="M1685" s="5">
        <f t="shared" si="314"/>
        <v>0</v>
      </c>
      <c r="N1685" s="199" t="s">
        <v>3402</v>
      </c>
    </row>
    <row r="1686" spans="1:15" s="177" customFormat="1" ht="15.75" outlineLevel="1" thickBot="1">
      <c r="A1686" s="194">
        <v>41184</v>
      </c>
      <c r="B1686" s="306" t="s">
        <v>3674</v>
      </c>
      <c r="C1686" s="277"/>
      <c r="D1686" s="148" t="s">
        <v>115</v>
      </c>
      <c r="E1686" s="342">
        <v>784</v>
      </c>
      <c r="F1686" s="148" t="s">
        <v>248</v>
      </c>
      <c r="G1686" s="44">
        <v>2024</v>
      </c>
      <c r="H1686" s="44" t="s">
        <v>238</v>
      </c>
      <c r="I1686" s="44">
        <v>8</v>
      </c>
      <c r="J1686" s="12">
        <v>1210</v>
      </c>
      <c r="K1686" s="4">
        <f t="shared" si="313"/>
        <v>1210</v>
      </c>
      <c r="L1686" s="318"/>
      <c r="M1686" s="4">
        <f t="shared" si="314"/>
        <v>0</v>
      </c>
      <c r="N1686" s="136" t="s">
        <v>3675</v>
      </c>
      <c r="O1686" s="3"/>
    </row>
    <row r="1687" spans="1:15" ht="16.5" outlineLevel="1" thickBot="1">
      <c r="A1687" s="159"/>
      <c r="B1687" s="125" t="s">
        <v>200</v>
      </c>
      <c r="C1687" s="16"/>
      <c r="D1687" s="108"/>
      <c r="E1687" s="338"/>
      <c r="F1687" s="175"/>
      <c r="G1687" s="27"/>
      <c r="H1687" s="27"/>
      <c r="I1687" s="64"/>
      <c r="J1687" s="4"/>
      <c r="K1687" s="4"/>
      <c r="L1687" s="313"/>
      <c r="M1687" s="5"/>
      <c r="N1687" s="136"/>
      <c r="O1687" s="177"/>
    </row>
    <row r="1688" spans="1:15" outlineLevel="1">
      <c r="A1688" s="159">
        <v>42214</v>
      </c>
      <c r="B1688" s="80" t="s">
        <v>2068</v>
      </c>
      <c r="C1688" s="17"/>
      <c r="D1688" s="79" t="s">
        <v>93</v>
      </c>
      <c r="E1688" s="346">
        <v>192</v>
      </c>
      <c r="F1688" s="80" t="s">
        <v>2069</v>
      </c>
      <c r="G1688" s="26">
        <v>2020</v>
      </c>
      <c r="H1688" s="26" t="s">
        <v>584</v>
      </c>
      <c r="I1688" s="63">
        <v>24</v>
      </c>
      <c r="J1688" s="5">
        <v>160</v>
      </c>
      <c r="K1688" s="5">
        <f t="shared" ref="K1688:K1703" si="315">ROUND(J1688*(1-$C$11/100),1)</f>
        <v>160</v>
      </c>
      <c r="L1688" s="316"/>
      <c r="M1688" s="5">
        <f t="shared" ref="M1688:M1703" si="316">SUM(L1688*K1688)</f>
        <v>0</v>
      </c>
      <c r="N1688" s="133" t="s">
        <v>2070</v>
      </c>
      <c r="O1688" s="177"/>
    </row>
    <row r="1689" spans="1:15" outlineLevel="1">
      <c r="A1689" s="159">
        <v>37317</v>
      </c>
      <c r="B1689" s="80" t="s">
        <v>851</v>
      </c>
      <c r="C1689" s="17" t="s">
        <v>852</v>
      </c>
      <c r="D1689" s="79" t="s">
        <v>93</v>
      </c>
      <c r="E1689" s="346">
        <v>160</v>
      </c>
      <c r="F1689" s="80" t="s">
        <v>34</v>
      </c>
      <c r="G1689" s="26">
        <v>2016</v>
      </c>
      <c r="H1689" s="26" t="s">
        <v>130</v>
      </c>
      <c r="I1689" s="63">
        <v>40</v>
      </c>
      <c r="J1689" s="5">
        <v>70</v>
      </c>
      <c r="K1689" s="5">
        <f t="shared" si="315"/>
        <v>70</v>
      </c>
      <c r="L1689" s="316"/>
      <c r="M1689" s="5">
        <f t="shared" si="316"/>
        <v>0</v>
      </c>
      <c r="N1689" s="133" t="s">
        <v>853</v>
      </c>
    </row>
    <row r="1690" spans="1:15" outlineLevel="1">
      <c r="A1690" s="159">
        <v>43475</v>
      </c>
      <c r="B1690" s="80" t="s">
        <v>2360</v>
      </c>
      <c r="C1690" s="17" t="s">
        <v>2361</v>
      </c>
      <c r="D1690" s="79" t="s">
        <v>131</v>
      </c>
      <c r="E1690" s="346">
        <v>80</v>
      </c>
      <c r="F1690" s="80" t="s">
        <v>241</v>
      </c>
      <c r="G1690" s="26">
        <v>2021</v>
      </c>
      <c r="H1690" s="26" t="s">
        <v>130</v>
      </c>
      <c r="I1690" s="63">
        <v>60</v>
      </c>
      <c r="J1690" s="5">
        <v>42</v>
      </c>
      <c r="K1690" s="5">
        <f t="shared" si="315"/>
        <v>42</v>
      </c>
      <c r="L1690" s="316"/>
      <c r="M1690" s="5">
        <f t="shared" si="316"/>
        <v>0</v>
      </c>
      <c r="N1690" s="133" t="s">
        <v>2362</v>
      </c>
    </row>
    <row r="1691" spans="1:15" outlineLevel="1">
      <c r="A1691" s="159">
        <v>12432</v>
      </c>
      <c r="B1691" s="80" t="s">
        <v>1812</v>
      </c>
      <c r="C1691" s="17" t="s">
        <v>1774</v>
      </c>
      <c r="D1691" s="79" t="s">
        <v>115</v>
      </c>
      <c r="E1691" s="346">
        <v>240</v>
      </c>
      <c r="F1691" s="80" t="s">
        <v>1813</v>
      </c>
      <c r="G1691" s="26">
        <v>2019</v>
      </c>
      <c r="H1691" s="26" t="s">
        <v>130</v>
      </c>
      <c r="I1691" s="63">
        <v>20</v>
      </c>
      <c r="J1691" s="5">
        <v>180</v>
      </c>
      <c r="K1691" s="5">
        <f t="shared" si="315"/>
        <v>180</v>
      </c>
      <c r="L1691" s="316"/>
      <c r="M1691" s="5">
        <f t="shared" si="316"/>
        <v>0</v>
      </c>
      <c r="N1691" s="133" t="s">
        <v>1814</v>
      </c>
    </row>
    <row r="1692" spans="1:15" outlineLevel="1">
      <c r="A1692" s="159">
        <v>23069</v>
      </c>
      <c r="B1692" s="80" t="s">
        <v>1815</v>
      </c>
      <c r="C1692" s="17" t="s">
        <v>1774</v>
      </c>
      <c r="D1692" s="79" t="s">
        <v>115</v>
      </c>
      <c r="E1692" s="346">
        <v>352</v>
      </c>
      <c r="F1692" s="80" t="s">
        <v>1813</v>
      </c>
      <c r="G1692" s="26">
        <v>2019</v>
      </c>
      <c r="H1692" s="26" t="s">
        <v>130</v>
      </c>
      <c r="I1692" s="63">
        <v>12</v>
      </c>
      <c r="J1692" s="5">
        <v>210</v>
      </c>
      <c r="K1692" s="5">
        <f t="shared" si="315"/>
        <v>210</v>
      </c>
      <c r="L1692" s="316"/>
      <c r="M1692" s="5">
        <f t="shared" si="316"/>
        <v>0</v>
      </c>
      <c r="N1692" s="133" t="s">
        <v>1816</v>
      </c>
    </row>
    <row r="1693" spans="1:15" s="97" customFormat="1" outlineLevel="1">
      <c r="A1693" s="159">
        <v>18224</v>
      </c>
      <c r="B1693" s="80" t="s">
        <v>3303</v>
      </c>
      <c r="C1693" s="17" t="s">
        <v>233</v>
      </c>
      <c r="D1693" s="79" t="s">
        <v>115</v>
      </c>
      <c r="E1693" s="346">
        <v>480</v>
      </c>
      <c r="F1693" s="80" t="s">
        <v>54</v>
      </c>
      <c r="G1693" s="26">
        <v>2017</v>
      </c>
      <c r="H1693" s="26" t="s">
        <v>238</v>
      </c>
      <c r="I1693" s="63">
        <v>10</v>
      </c>
      <c r="J1693" s="5">
        <v>330</v>
      </c>
      <c r="K1693" s="5">
        <f t="shared" si="315"/>
        <v>330</v>
      </c>
      <c r="L1693" s="316"/>
      <c r="M1693" s="5">
        <f t="shared" si="316"/>
        <v>0</v>
      </c>
      <c r="N1693" s="133"/>
      <c r="O1693" s="3"/>
    </row>
    <row r="1694" spans="1:15" outlineLevel="1">
      <c r="A1694" s="159">
        <v>40892</v>
      </c>
      <c r="B1694" s="80" t="s">
        <v>1545</v>
      </c>
      <c r="C1694" s="17" t="s">
        <v>1063</v>
      </c>
      <c r="D1694" s="79" t="s">
        <v>93</v>
      </c>
      <c r="E1694" s="346">
        <v>352</v>
      </c>
      <c r="F1694" s="80" t="s">
        <v>507</v>
      </c>
      <c r="G1694" s="26">
        <v>2018</v>
      </c>
      <c r="H1694" s="26" t="s">
        <v>238</v>
      </c>
      <c r="I1694" s="63">
        <v>18</v>
      </c>
      <c r="J1694" s="5">
        <v>240</v>
      </c>
      <c r="K1694" s="5">
        <f t="shared" si="315"/>
        <v>240</v>
      </c>
      <c r="L1694" s="321"/>
      <c r="M1694" s="5">
        <f t="shared" si="316"/>
        <v>0</v>
      </c>
      <c r="N1694" s="140" t="s">
        <v>1546</v>
      </c>
    </row>
    <row r="1695" spans="1:15" outlineLevel="1">
      <c r="A1695" s="159">
        <v>40510</v>
      </c>
      <c r="B1695" s="80" t="s">
        <v>1802</v>
      </c>
      <c r="C1695" s="17" t="s">
        <v>1803</v>
      </c>
      <c r="D1695" s="79" t="s">
        <v>175</v>
      </c>
      <c r="E1695" s="346">
        <v>272</v>
      </c>
      <c r="F1695" s="83" t="s">
        <v>1</v>
      </c>
      <c r="G1695" s="26">
        <v>2018</v>
      </c>
      <c r="H1695" s="26" t="s">
        <v>112</v>
      </c>
      <c r="I1695" s="63">
        <v>16</v>
      </c>
      <c r="J1695" s="5">
        <v>360</v>
      </c>
      <c r="K1695" s="5">
        <f t="shared" si="315"/>
        <v>360</v>
      </c>
      <c r="L1695" s="321"/>
      <c r="M1695" s="5">
        <f t="shared" si="316"/>
        <v>0</v>
      </c>
      <c r="N1695" s="140" t="s">
        <v>1804</v>
      </c>
    </row>
    <row r="1696" spans="1:15" s="97" customFormat="1" outlineLevel="1">
      <c r="A1696" s="159">
        <v>20763</v>
      </c>
      <c r="B1696" s="80" t="s">
        <v>1040</v>
      </c>
      <c r="C1696" s="17" t="s">
        <v>1038</v>
      </c>
      <c r="D1696" s="79" t="s">
        <v>93</v>
      </c>
      <c r="E1696" s="346">
        <v>336</v>
      </c>
      <c r="F1696" s="8" t="s">
        <v>241</v>
      </c>
      <c r="G1696" s="26">
        <v>2015</v>
      </c>
      <c r="H1696" s="26" t="s">
        <v>238</v>
      </c>
      <c r="I1696" s="63">
        <v>10</v>
      </c>
      <c r="J1696" s="5">
        <v>190</v>
      </c>
      <c r="K1696" s="5">
        <f t="shared" si="315"/>
        <v>190</v>
      </c>
      <c r="L1696" s="323"/>
      <c r="M1696" s="5">
        <f t="shared" si="316"/>
        <v>0</v>
      </c>
      <c r="N1696" s="133" t="s">
        <v>1041</v>
      </c>
    </row>
    <row r="1697" spans="1:15" outlineLevel="1">
      <c r="A1697" s="159">
        <v>38827</v>
      </c>
      <c r="B1697" s="80" t="s">
        <v>1037</v>
      </c>
      <c r="C1697" s="17" t="s">
        <v>1038</v>
      </c>
      <c r="D1697" s="79" t="s">
        <v>93</v>
      </c>
      <c r="E1697" s="346">
        <v>352</v>
      </c>
      <c r="F1697" s="8" t="s">
        <v>241</v>
      </c>
      <c r="G1697" s="26">
        <v>2015</v>
      </c>
      <c r="H1697" s="26" t="s">
        <v>238</v>
      </c>
      <c r="I1697" s="63">
        <v>18</v>
      </c>
      <c r="J1697" s="5">
        <v>210</v>
      </c>
      <c r="K1697" s="5">
        <f t="shared" si="315"/>
        <v>210</v>
      </c>
      <c r="L1697" s="323"/>
      <c r="M1697" s="5">
        <f t="shared" si="316"/>
        <v>0</v>
      </c>
      <c r="N1697" s="133" t="s">
        <v>1039</v>
      </c>
    </row>
    <row r="1698" spans="1:15" s="94" customFormat="1" outlineLevel="1">
      <c r="A1698" s="159">
        <v>43034</v>
      </c>
      <c r="B1698" s="80" t="s">
        <v>2262</v>
      </c>
      <c r="C1698" s="17" t="s">
        <v>804</v>
      </c>
      <c r="D1698" s="79" t="s">
        <v>93</v>
      </c>
      <c r="E1698" s="346">
        <v>384</v>
      </c>
      <c r="F1698" s="8" t="s">
        <v>241</v>
      </c>
      <c r="G1698" s="26">
        <v>2021</v>
      </c>
      <c r="H1698" s="26" t="s">
        <v>238</v>
      </c>
      <c r="I1698" s="63">
        <v>16</v>
      </c>
      <c r="J1698" s="5">
        <v>370</v>
      </c>
      <c r="K1698" s="5">
        <f t="shared" si="315"/>
        <v>370</v>
      </c>
      <c r="L1698" s="323"/>
      <c r="M1698" s="5">
        <f t="shared" si="316"/>
        <v>0</v>
      </c>
      <c r="N1698" s="133" t="s">
        <v>2263</v>
      </c>
    </row>
    <row r="1699" spans="1:15" s="94" customFormat="1" outlineLevel="1">
      <c r="A1699" s="159">
        <v>41754</v>
      </c>
      <c r="B1699" s="80" t="s">
        <v>1853</v>
      </c>
      <c r="C1699" s="17"/>
      <c r="D1699" s="79" t="s">
        <v>115</v>
      </c>
      <c r="E1699" s="346">
        <v>64</v>
      </c>
      <c r="F1699" s="8" t="s">
        <v>1227</v>
      </c>
      <c r="G1699" s="26">
        <v>2019</v>
      </c>
      <c r="H1699" s="26" t="s">
        <v>130</v>
      </c>
      <c r="I1699" s="63">
        <v>50</v>
      </c>
      <c r="J1699" s="5">
        <v>59</v>
      </c>
      <c r="K1699" s="5">
        <f t="shared" si="315"/>
        <v>59</v>
      </c>
      <c r="L1699" s="323"/>
      <c r="M1699" s="5">
        <f t="shared" si="316"/>
        <v>0</v>
      </c>
      <c r="N1699" s="133" t="s">
        <v>1854</v>
      </c>
    </row>
    <row r="1700" spans="1:15" s="76" customFormat="1" outlineLevel="1">
      <c r="A1700" s="159">
        <v>43143</v>
      </c>
      <c r="B1700" s="80" t="s">
        <v>2289</v>
      </c>
      <c r="C1700" s="17" t="s">
        <v>2290</v>
      </c>
      <c r="D1700" s="79" t="s">
        <v>131</v>
      </c>
      <c r="E1700" s="346">
        <v>32</v>
      </c>
      <c r="F1700" s="8" t="s">
        <v>248</v>
      </c>
      <c r="G1700" s="26">
        <v>2021</v>
      </c>
      <c r="H1700" s="26" t="s">
        <v>130</v>
      </c>
      <c r="I1700" s="63">
        <v>100</v>
      </c>
      <c r="J1700" s="5">
        <v>32</v>
      </c>
      <c r="K1700" s="5">
        <f t="shared" si="315"/>
        <v>32</v>
      </c>
      <c r="L1700" s="323"/>
      <c r="M1700" s="5">
        <f t="shared" si="316"/>
        <v>0</v>
      </c>
      <c r="N1700" s="133" t="s">
        <v>2291</v>
      </c>
      <c r="O1700" s="3"/>
    </row>
    <row r="1701" spans="1:15" outlineLevel="1">
      <c r="A1701" s="159">
        <v>36578</v>
      </c>
      <c r="B1701" s="80" t="s">
        <v>713</v>
      </c>
      <c r="C1701" s="17"/>
      <c r="D1701" s="79" t="s">
        <v>93</v>
      </c>
      <c r="E1701" s="346">
        <v>64</v>
      </c>
      <c r="F1701" s="80" t="s">
        <v>135</v>
      </c>
      <c r="G1701" s="26">
        <v>2015</v>
      </c>
      <c r="H1701" s="26" t="s">
        <v>130</v>
      </c>
      <c r="I1701" s="63">
        <v>50</v>
      </c>
      <c r="J1701" s="5">
        <v>84</v>
      </c>
      <c r="K1701" s="5">
        <f t="shared" si="315"/>
        <v>84</v>
      </c>
      <c r="L1701" s="323"/>
      <c r="M1701" s="5">
        <f t="shared" si="316"/>
        <v>0</v>
      </c>
      <c r="N1701" s="133" t="s">
        <v>714</v>
      </c>
      <c r="O1701" s="76"/>
    </row>
    <row r="1702" spans="1:15" outlineLevel="1">
      <c r="A1702" s="159">
        <v>42702</v>
      </c>
      <c r="B1702" s="80" t="s">
        <v>2198</v>
      </c>
      <c r="C1702" s="17" t="s">
        <v>2199</v>
      </c>
      <c r="D1702" s="83" t="s">
        <v>93</v>
      </c>
      <c r="E1702" s="346">
        <v>240</v>
      </c>
      <c r="F1702" s="80" t="s">
        <v>1726</v>
      </c>
      <c r="G1702" s="26">
        <v>2021</v>
      </c>
      <c r="H1702" s="26" t="s">
        <v>112</v>
      </c>
      <c r="I1702" s="63">
        <v>20</v>
      </c>
      <c r="J1702" s="5">
        <v>390</v>
      </c>
      <c r="K1702" s="5">
        <f t="shared" si="315"/>
        <v>390</v>
      </c>
      <c r="L1702" s="323"/>
      <c r="M1702" s="5">
        <f t="shared" si="316"/>
        <v>0</v>
      </c>
      <c r="N1702" s="133" t="s">
        <v>2200</v>
      </c>
    </row>
    <row r="1703" spans="1:15" s="97" customFormat="1" ht="15.75" outlineLevel="1" thickBot="1">
      <c r="A1703" s="159">
        <v>29683</v>
      </c>
      <c r="B1703" s="82" t="s">
        <v>1857</v>
      </c>
      <c r="C1703" s="35" t="s">
        <v>804</v>
      </c>
      <c r="D1703" s="83" t="s">
        <v>115</v>
      </c>
      <c r="E1703" s="341">
        <v>208</v>
      </c>
      <c r="F1703" s="83" t="s">
        <v>279</v>
      </c>
      <c r="G1703" s="36">
        <v>2019</v>
      </c>
      <c r="H1703" s="36" t="s">
        <v>130</v>
      </c>
      <c r="I1703" s="67">
        <v>30</v>
      </c>
      <c r="J1703" s="7">
        <v>135</v>
      </c>
      <c r="K1703" s="5">
        <f t="shared" si="315"/>
        <v>135</v>
      </c>
      <c r="L1703" s="323"/>
      <c r="M1703" s="5">
        <f t="shared" si="316"/>
        <v>0</v>
      </c>
      <c r="N1703" s="135" t="s">
        <v>1858</v>
      </c>
    </row>
    <row r="1704" spans="1:15" s="97" customFormat="1" ht="16.5" outlineLevel="1" thickBot="1">
      <c r="A1704" s="163"/>
      <c r="B1704" s="114" t="s">
        <v>123</v>
      </c>
      <c r="C1704" s="43"/>
      <c r="D1704" s="148"/>
      <c r="E1704" s="342"/>
      <c r="F1704" s="148"/>
      <c r="G1704" s="44"/>
      <c r="H1704" s="44"/>
      <c r="I1704" s="70"/>
      <c r="J1704" s="12"/>
      <c r="K1704" s="4"/>
      <c r="L1704" s="318"/>
      <c r="M1704" s="5"/>
      <c r="N1704" s="136"/>
      <c r="O1704" s="3"/>
    </row>
    <row r="1705" spans="1:15" ht="15.75" outlineLevel="1" thickBot="1">
      <c r="A1705" s="163">
        <v>38959</v>
      </c>
      <c r="B1705" s="82" t="s">
        <v>1062</v>
      </c>
      <c r="C1705" s="35" t="s">
        <v>1063</v>
      </c>
      <c r="D1705" s="83" t="s">
        <v>115</v>
      </c>
      <c r="E1705" s="341">
        <v>512</v>
      </c>
      <c r="F1705" s="83" t="s">
        <v>464</v>
      </c>
      <c r="G1705" s="36">
        <v>2017</v>
      </c>
      <c r="H1705" s="36" t="s">
        <v>112</v>
      </c>
      <c r="I1705" s="67">
        <v>12</v>
      </c>
      <c r="J1705" s="7">
        <v>390</v>
      </c>
      <c r="K1705" s="5">
        <f>ROUND(J1705*(1-$C$11/100),1)</f>
        <v>390</v>
      </c>
      <c r="L1705" s="317"/>
      <c r="M1705" s="5">
        <f>SUM(L1705*K1705)</f>
        <v>0</v>
      </c>
      <c r="N1705" s="133" t="s">
        <v>1064</v>
      </c>
      <c r="O1705" s="97"/>
    </row>
    <row r="1706" spans="1:15" ht="16.5" outlineLevel="1" thickBot="1">
      <c r="A1706" s="163"/>
      <c r="B1706" s="118" t="s">
        <v>119</v>
      </c>
      <c r="C1706" s="43"/>
      <c r="D1706" s="148"/>
      <c r="E1706" s="342"/>
      <c r="F1706" s="148"/>
      <c r="G1706" s="44"/>
      <c r="H1706" s="44"/>
      <c r="I1706" s="70"/>
      <c r="J1706" s="12"/>
      <c r="K1706" s="4"/>
      <c r="L1706" s="318"/>
      <c r="M1706" s="5"/>
      <c r="N1706" s="136"/>
    </row>
    <row r="1707" spans="1:15" s="97" customFormat="1" outlineLevel="1">
      <c r="A1707" s="163">
        <v>39792</v>
      </c>
      <c r="B1707" s="82" t="s">
        <v>1210</v>
      </c>
      <c r="C1707" s="35" t="s">
        <v>1211</v>
      </c>
      <c r="D1707" s="83" t="s">
        <v>93</v>
      </c>
      <c r="E1707" s="341">
        <v>832</v>
      </c>
      <c r="F1707" s="83" t="s">
        <v>241</v>
      </c>
      <c r="G1707" s="36">
        <v>2018</v>
      </c>
      <c r="H1707" s="36" t="s">
        <v>238</v>
      </c>
      <c r="I1707" s="67">
        <v>8</v>
      </c>
      <c r="J1707" s="7">
        <v>515</v>
      </c>
      <c r="K1707" s="5">
        <f t="shared" ref="K1707:K1715" si="317">ROUND(J1707*(1-$C$11/100),1)</f>
        <v>515</v>
      </c>
      <c r="L1707" s="317"/>
      <c r="M1707" s="5">
        <f t="shared" ref="M1707:M1732" si="318">SUM(L1707*K1707)</f>
        <v>0</v>
      </c>
      <c r="N1707" s="133" t="s">
        <v>1212</v>
      </c>
    </row>
    <row r="1708" spans="1:15" s="97" customFormat="1" outlineLevel="1">
      <c r="A1708" s="163">
        <v>46174</v>
      </c>
      <c r="B1708" s="84" t="s">
        <v>4185</v>
      </c>
      <c r="C1708" s="43"/>
      <c r="D1708" s="148" t="s">
        <v>175</v>
      </c>
      <c r="E1708" s="342">
        <v>616</v>
      </c>
      <c r="F1708" s="148" t="s">
        <v>2443</v>
      </c>
      <c r="G1708" s="44">
        <v>2024</v>
      </c>
      <c r="H1708" s="44" t="s">
        <v>238</v>
      </c>
      <c r="I1708" s="70">
        <v>6</v>
      </c>
      <c r="J1708" s="12">
        <v>1500</v>
      </c>
      <c r="K1708" s="4">
        <f t="shared" si="317"/>
        <v>1500</v>
      </c>
      <c r="L1708" s="318"/>
      <c r="M1708" s="4">
        <f t="shared" si="318"/>
        <v>0</v>
      </c>
      <c r="N1708" s="136" t="s">
        <v>4186</v>
      </c>
      <c r="O1708" s="3"/>
    </row>
    <row r="1709" spans="1:15" s="177" customFormat="1" outlineLevel="1">
      <c r="A1709" s="163">
        <v>33318</v>
      </c>
      <c r="B1709" s="83" t="s">
        <v>327</v>
      </c>
      <c r="C1709" s="35" t="s">
        <v>328</v>
      </c>
      <c r="D1709" s="83" t="s">
        <v>115</v>
      </c>
      <c r="E1709" s="341">
        <v>232</v>
      </c>
      <c r="F1709" s="83" t="s">
        <v>207</v>
      </c>
      <c r="G1709" s="36">
        <v>2013</v>
      </c>
      <c r="H1709" s="36" t="s">
        <v>238</v>
      </c>
      <c r="I1709" s="36">
        <v>10</v>
      </c>
      <c r="J1709" s="7">
        <v>450</v>
      </c>
      <c r="K1709" s="5">
        <f t="shared" si="317"/>
        <v>450</v>
      </c>
      <c r="L1709" s="317"/>
      <c r="M1709" s="5">
        <f t="shared" si="318"/>
        <v>0</v>
      </c>
      <c r="N1709" s="133" t="s">
        <v>329</v>
      </c>
      <c r="O1709" s="3"/>
    </row>
    <row r="1710" spans="1:15" s="177" customFormat="1" outlineLevel="1">
      <c r="A1710" s="163">
        <v>40634</v>
      </c>
      <c r="B1710" s="83" t="s">
        <v>1467</v>
      </c>
      <c r="C1710" s="35" t="s">
        <v>1468</v>
      </c>
      <c r="D1710" s="83" t="s">
        <v>131</v>
      </c>
      <c r="E1710" s="341">
        <v>80</v>
      </c>
      <c r="F1710" s="83" t="s">
        <v>248</v>
      </c>
      <c r="G1710" s="36">
        <v>2018</v>
      </c>
      <c r="H1710" s="36" t="s">
        <v>130</v>
      </c>
      <c r="I1710" s="36">
        <v>50</v>
      </c>
      <c r="J1710" s="7">
        <v>37</v>
      </c>
      <c r="K1710" s="5">
        <f t="shared" si="317"/>
        <v>37</v>
      </c>
      <c r="L1710" s="317"/>
      <c r="M1710" s="5">
        <f t="shared" si="318"/>
        <v>0</v>
      </c>
      <c r="N1710" s="133" t="s">
        <v>1469</v>
      </c>
    </row>
    <row r="1711" spans="1:15" s="76" customFormat="1" outlineLevel="1">
      <c r="A1711" s="163">
        <v>33069</v>
      </c>
      <c r="B1711" s="83" t="s">
        <v>283</v>
      </c>
      <c r="C1711" s="35" t="s">
        <v>201</v>
      </c>
      <c r="D1711" s="83" t="s">
        <v>93</v>
      </c>
      <c r="E1711" s="341">
        <v>432</v>
      </c>
      <c r="F1711" s="83" t="s">
        <v>241</v>
      </c>
      <c r="G1711" s="36">
        <v>2018</v>
      </c>
      <c r="H1711" s="36" t="s">
        <v>238</v>
      </c>
      <c r="I1711" s="36">
        <v>14</v>
      </c>
      <c r="J1711" s="7">
        <v>292</v>
      </c>
      <c r="K1711" s="5">
        <f t="shared" si="317"/>
        <v>292</v>
      </c>
      <c r="L1711" s="317"/>
      <c r="M1711" s="5">
        <f t="shared" si="318"/>
        <v>0</v>
      </c>
      <c r="N1711" s="133" t="s">
        <v>1470</v>
      </c>
      <c r="O1711" s="177"/>
    </row>
    <row r="1712" spans="1:15" s="76" customFormat="1" outlineLevel="1">
      <c r="A1712" s="163">
        <v>41932</v>
      </c>
      <c r="B1712" s="83" t="s">
        <v>1937</v>
      </c>
      <c r="C1712" s="35" t="s">
        <v>1849</v>
      </c>
      <c r="D1712" s="83" t="s">
        <v>117</v>
      </c>
      <c r="E1712" s="341">
        <v>224</v>
      </c>
      <c r="F1712" s="83" t="s">
        <v>34</v>
      </c>
      <c r="G1712" s="36">
        <v>2019</v>
      </c>
      <c r="H1712" s="36" t="s">
        <v>238</v>
      </c>
      <c r="I1712" s="36">
        <v>24</v>
      </c>
      <c r="J1712" s="7">
        <v>220</v>
      </c>
      <c r="K1712" s="5">
        <f t="shared" si="317"/>
        <v>220</v>
      </c>
      <c r="L1712" s="317"/>
      <c r="M1712" s="5">
        <f t="shared" si="318"/>
        <v>0</v>
      </c>
      <c r="N1712" s="133" t="s">
        <v>1938</v>
      </c>
    </row>
    <row r="1713" spans="1:15" s="76" customFormat="1" outlineLevel="1">
      <c r="A1713" s="163">
        <v>33310</v>
      </c>
      <c r="B1713" s="82" t="s">
        <v>332</v>
      </c>
      <c r="C1713" s="35"/>
      <c r="D1713" s="83" t="s">
        <v>93</v>
      </c>
      <c r="E1713" s="341">
        <v>160</v>
      </c>
      <c r="F1713" s="83" t="s">
        <v>170</v>
      </c>
      <c r="G1713" s="36">
        <v>2014</v>
      </c>
      <c r="H1713" s="36" t="s">
        <v>130</v>
      </c>
      <c r="I1713" s="36">
        <v>40</v>
      </c>
      <c r="J1713" s="7">
        <v>90</v>
      </c>
      <c r="K1713" s="5">
        <f t="shared" si="317"/>
        <v>90</v>
      </c>
      <c r="L1713" s="317"/>
      <c r="M1713" s="5">
        <f t="shared" si="318"/>
        <v>0</v>
      </c>
      <c r="N1713" s="133" t="s">
        <v>333</v>
      </c>
    </row>
    <row r="1714" spans="1:15" s="76" customFormat="1" outlineLevel="1">
      <c r="A1714" s="163">
        <v>27066</v>
      </c>
      <c r="B1714" s="82" t="s">
        <v>1378</v>
      </c>
      <c r="C1714" s="35" t="s">
        <v>1379</v>
      </c>
      <c r="D1714" s="83" t="s">
        <v>131</v>
      </c>
      <c r="E1714" s="341">
        <v>96</v>
      </c>
      <c r="F1714" s="83" t="s">
        <v>248</v>
      </c>
      <c r="G1714" s="36">
        <v>2018</v>
      </c>
      <c r="H1714" s="36" t="s">
        <v>130</v>
      </c>
      <c r="I1714" s="36">
        <v>40</v>
      </c>
      <c r="J1714" s="7">
        <v>75</v>
      </c>
      <c r="K1714" s="5">
        <f t="shared" si="317"/>
        <v>75</v>
      </c>
      <c r="L1714" s="317"/>
      <c r="M1714" s="5">
        <f t="shared" si="318"/>
        <v>0</v>
      </c>
      <c r="N1714" s="133" t="s">
        <v>1380</v>
      </c>
    </row>
    <row r="1715" spans="1:15" s="98" customFormat="1">
      <c r="A1715" s="163">
        <v>44870</v>
      </c>
      <c r="B1715" s="82" t="s">
        <v>2809</v>
      </c>
      <c r="C1715" s="35" t="s">
        <v>2810</v>
      </c>
      <c r="D1715" s="83" t="s">
        <v>93</v>
      </c>
      <c r="E1715" s="341">
        <v>286</v>
      </c>
      <c r="F1715" s="83" t="s">
        <v>2161</v>
      </c>
      <c r="G1715" s="36">
        <v>2023</v>
      </c>
      <c r="H1715" s="36" t="s">
        <v>238</v>
      </c>
      <c r="I1715" s="36">
        <v>16</v>
      </c>
      <c r="J1715" s="7">
        <v>550</v>
      </c>
      <c r="K1715" s="5">
        <f t="shared" si="317"/>
        <v>550</v>
      </c>
      <c r="L1715" s="317"/>
      <c r="M1715" s="5">
        <f t="shared" si="318"/>
        <v>0</v>
      </c>
      <c r="N1715" s="133" t="s">
        <v>2811</v>
      </c>
    </row>
    <row r="1716" spans="1:15" s="94" customFormat="1" outlineLevel="1">
      <c r="A1716" s="163">
        <v>30985</v>
      </c>
      <c r="B1716" s="82" t="s">
        <v>1518</v>
      </c>
      <c r="C1716" s="35" t="s">
        <v>1519</v>
      </c>
      <c r="D1716" s="83" t="s">
        <v>93</v>
      </c>
      <c r="E1716" s="341">
        <v>256</v>
      </c>
      <c r="F1716" s="83" t="s">
        <v>248</v>
      </c>
      <c r="G1716" s="36">
        <v>2013</v>
      </c>
      <c r="H1716" s="36" t="s">
        <v>238</v>
      </c>
      <c r="I1716" s="36">
        <v>20</v>
      </c>
      <c r="J1716" s="7">
        <v>223</v>
      </c>
      <c r="K1716" s="5">
        <f t="shared" ref="K1716:K1736" si="319">ROUND(J1716*(1-$C$11/100),1)</f>
        <v>223</v>
      </c>
      <c r="L1716" s="317"/>
      <c r="M1716" s="5">
        <f t="shared" si="318"/>
        <v>0</v>
      </c>
      <c r="N1716" s="133" t="s">
        <v>1520</v>
      </c>
    </row>
    <row r="1717" spans="1:15" s="94" customFormat="1" outlineLevel="1">
      <c r="A1717" s="163">
        <v>44948</v>
      </c>
      <c r="B1717" s="82" t="s">
        <v>2837</v>
      </c>
      <c r="C1717" s="35"/>
      <c r="D1717" s="83" t="s">
        <v>93</v>
      </c>
      <c r="E1717" s="341">
        <v>224</v>
      </c>
      <c r="F1717" s="83" t="s">
        <v>170</v>
      </c>
      <c r="G1717" s="36">
        <v>2023</v>
      </c>
      <c r="H1717" s="36" t="s">
        <v>238</v>
      </c>
      <c r="I1717" s="36">
        <v>40</v>
      </c>
      <c r="J1717" s="7">
        <v>280</v>
      </c>
      <c r="K1717" s="5">
        <f t="shared" si="319"/>
        <v>280</v>
      </c>
      <c r="L1717" s="317"/>
      <c r="M1717" s="5">
        <f t="shared" si="318"/>
        <v>0</v>
      </c>
      <c r="N1717" s="133" t="s">
        <v>2838</v>
      </c>
    </row>
    <row r="1718" spans="1:15" s="94" customFormat="1" outlineLevel="1">
      <c r="A1718" s="163">
        <v>44113</v>
      </c>
      <c r="B1718" s="82" t="s">
        <v>2577</v>
      </c>
      <c r="C1718" s="35" t="s">
        <v>2578</v>
      </c>
      <c r="D1718" s="83" t="s">
        <v>2190</v>
      </c>
      <c r="E1718" s="341">
        <v>560</v>
      </c>
      <c r="F1718" s="83" t="s">
        <v>1727</v>
      </c>
      <c r="G1718" s="36">
        <v>2022</v>
      </c>
      <c r="H1718" s="36" t="s">
        <v>112</v>
      </c>
      <c r="I1718" s="36">
        <v>10</v>
      </c>
      <c r="J1718" s="7">
        <v>970</v>
      </c>
      <c r="K1718" s="5">
        <f t="shared" si="319"/>
        <v>970</v>
      </c>
      <c r="L1718" s="317"/>
      <c r="M1718" s="5">
        <f t="shared" si="318"/>
        <v>0</v>
      </c>
      <c r="N1718" s="133" t="s">
        <v>2579</v>
      </c>
    </row>
    <row r="1719" spans="1:15" s="94" customFormat="1" outlineLevel="1">
      <c r="A1719" s="163">
        <v>33311</v>
      </c>
      <c r="B1719" s="82" t="s">
        <v>334</v>
      </c>
      <c r="C1719" s="35"/>
      <c r="D1719" s="83" t="s">
        <v>93</v>
      </c>
      <c r="E1719" s="341">
        <v>160</v>
      </c>
      <c r="F1719" s="83" t="s">
        <v>170</v>
      </c>
      <c r="G1719" s="36">
        <v>2014</v>
      </c>
      <c r="H1719" s="36" t="s">
        <v>130</v>
      </c>
      <c r="I1719" s="67">
        <v>40</v>
      </c>
      <c r="J1719" s="7">
        <v>110</v>
      </c>
      <c r="K1719" s="5">
        <f t="shared" si="319"/>
        <v>110</v>
      </c>
      <c r="L1719" s="317"/>
      <c r="M1719" s="5">
        <f t="shared" si="318"/>
        <v>0</v>
      </c>
      <c r="N1719" s="133" t="s">
        <v>370</v>
      </c>
    </row>
    <row r="1720" spans="1:15" s="94" customFormat="1" outlineLevel="1">
      <c r="A1720" s="163">
        <v>40235</v>
      </c>
      <c r="B1720" s="82" t="s">
        <v>334</v>
      </c>
      <c r="C1720" s="35"/>
      <c r="D1720" s="83" t="s">
        <v>93</v>
      </c>
      <c r="E1720" s="341">
        <v>112</v>
      </c>
      <c r="F1720" s="83" t="s">
        <v>1354</v>
      </c>
      <c r="G1720" s="36">
        <v>2018</v>
      </c>
      <c r="H1720" s="36" t="s">
        <v>130</v>
      </c>
      <c r="I1720" s="67">
        <v>48</v>
      </c>
      <c r="J1720" s="7">
        <v>140</v>
      </c>
      <c r="K1720" s="5">
        <f t="shared" si="319"/>
        <v>140</v>
      </c>
      <c r="L1720" s="317"/>
      <c r="M1720" s="5">
        <f t="shared" si="318"/>
        <v>0</v>
      </c>
      <c r="N1720" s="133" t="s">
        <v>1355</v>
      </c>
    </row>
    <row r="1721" spans="1:15" outlineLevel="1">
      <c r="A1721" s="163">
        <v>34230</v>
      </c>
      <c r="B1721" s="82" t="s">
        <v>705</v>
      </c>
      <c r="C1721" s="35" t="s">
        <v>429</v>
      </c>
      <c r="D1721" s="83" t="s">
        <v>93</v>
      </c>
      <c r="E1721" s="341">
        <v>176</v>
      </c>
      <c r="F1721" s="83" t="s">
        <v>170</v>
      </c>
      <c r="G1721" s="36">
        <v>2014</v>
      </c>
      <c r="H1721" s="36" t="s">
        <v>130</v>
      </c>
      <c r="I1721" s="67">
        <v>40</v>
      </c>
      <c r="J1721" s="7">
        <v>110</v>
      </c>
      <c r="K1721" s="5">
        <f t="shared" si="319"/>
        <v>110</v>
      </c>
      <c r="L1721" s="317"/>
      <c r="M1721" s="5">
        <f t="shared" si="318"/>
        <v>0</v>
      </c>
      <c r="N1721" s="135" t="s">
        <v>706</v>
      </c>
    </row>
    <row r="1722" spans="1:15" s="97" customFormat="1" outlineLevel="1">
      <c r="A1722" s="163">
        <v>24844</v>
      </c>
      <c r="B1722" s="83" t="s">
        <v>1591</v>
      </c>
      <c r="C1722" s="35"/>
      <c r="D1722" s="83" t="s">
        <v>150</v>
      </c>
      <c r="E1722" s="341"/>
      <c r="F1722" s="83" t="s">
        <v>241</v>
      </c>
      <c r="G1722" s="36">
        <v>2019</v>
      </c>
      <c r="H1722" s="36" t="s">
        <v>238</v>
      </c>
      <c r="I1722" s="67">
        <v>1</v>
      </c>
      <c r="J1722" s="7">
        <v>3435</v>
      </c>
      <c r="K1722" s="5">
        <f t="shared" si="319"/>
        <v>3435</v>
      </c>
      <c r="L1722" s="317"/>
      <c r="M1722" s="5">
        <f t="shared" si="318"/>
        <v>0</v>
      </c>
      <c r="N1722" s="133" t="s">
        <v>1592</v>
      </c>
    </row>
    <row r="1723" spans="1:15" outlineLevel="1">
      <c r="A1723" s="163">
        <v>33883</v>
      </c>
      <c r="B1723" s="148" t="s">
        <v>4446</v>
      </c>
      <c r="C1723" s="43"/>
      <c r="D1723" s="148" t="s">
        <v>304</v>
      </c>
      <c r="E1723" s="342">
        <v>624</v>
      </c>
      <c r="F1723" s="148" t="s">
        <v>473</v>
      </c>
      <c r="G1723" s="44">
        <v>2018</v>
      </c>
      <c r="H1723" s="44" t="s">
        <v>238</v>
      </c>
      <c r="I1723" s="70">
        <v>16</v>
      </c>
      <c r="J1723" s="12">
        <v>570</v>
      </c>
      <c r="K1723" s="4">
        <f t="shared" si="319"/>
        <v>570</v>
      </c>
      <c r="L1723" s="318"/>
      <c r="M1723" s="4">
        <f t="shared" si="318"/>
        <v>0</v>
      </c>
      <c r="N1723" s="136" t="s">
        <v>4447</v>
      </c>
      <c r="O1723" s="177"/>
    </row>
    <row r="1724" spans="1:15" outlineLevel="1">
      <c r="A1724" s="163">
        <v>39923</v>
      </c>
      <c r="B1724" s="82" t="s">
        <v>1230</v>
      </c>
      <c r="C1724" s="35" t="s">
        <v>1213</v>
      </c>
      <c r="D1724" s="83" t="s">
        <v>93</v>
      </c>
      <c r="E1724" s="341">
        <v>1280</v>
      </c>
      <c r="F1724" s="83" t="s">
        <v>1231</v>
      </c>
      <c r="G1724" s="36">
        <v>2017</v>
      </c>
      <c r="H1724" s="36" t="s">
        <v>238</v>
      </c>
      <c r="I1724" s="67">
        <v>4</v>
      </c>
      <c r="J1724" s="7">
        <v>580</v>
      </c>
      <c r="K1724" s="5">
        <f t="shared" si="319"/>
        <v>580</v>
      </c>
      <c r="L1724" s="317"/>
      <c r="M1724" s="5">
        <f t="shared" si="318"/>
        <v>0</v>
      </c>
      <c r="N1724" s="133" t="s">
        <v>1232</v>
      </c>
      <c r="O1724" s="177"/>
    </row>
    <row r="1725" spans="1:15" outlineLevel="1">
      <c r="A1725" s="163">
        <v>39391</v>
      </c>
      <c r="B1725" s="82" t="s">
        <v>4761</v>
      </c>
      <c r="C1725" s="35" t="s">
        <v>4762</v>
      </c>
      <c r="D1725" s="83" t="s">
        <v>150</v>
      </c>
      <c r="E1725" s="341">
        <v>400</v>
      </c>
      <c r="F1725" s="83" t="s">
        <v>272</v>
      </c>
      <c r="G1725" s="36">
        <v>2024</v>
      </c>
      <c r="H1725" s="36" t="s">
        <v>238</v>
      </c>
      <c r="I1725" s="67">
        <v>6</v>
      </c>
      <c r="J1725" s="7">
        <v>800</v>
      </c>
      <c r="K1725" s="5">
        <f t="shared" si="319"/>
        <v>800</v>
      </c>
      <c r="L1725" s="317"/>
      <c r="M1725" s="5">
        <f t="shared" si="318"/>
        <v>0</v>
      </c>
      <c r="N1725" s="133" t="s">
        <v>4763</v>
      </c>
    </row>
    <row r="1726" spans="1:15" outlineLevel="1">
      <c r="A1726" s="163">
        <v>43850</v>
      </c>
      <c r="B1726" s="82" t="s">
        <v>2461</v>
      </c>
      <c r="C1726" s="35"/>
      <c r="D1726" s="83" t="s">
        <v>115</v>
      </c>
      <c r="E1726" s="341">
        <v>576</v>
      </c>
      <c r="F1726" s="83" t="s">
        <v>239</v>
      </c>
      <c r="G1726" s="36">
        <v>2022</v>
      </c>
      <c r="H1726" s="36" t="s">
        <v>130</v>
      </c>
      <c r="I1726" s="67">
        <v>5</v>
      </c>
      <c r="J1726" s="7">
        <v>330</v>
      </c>
      <c r="K1726" s="5">
        <f t="shared" si="319"/>
        <v>330</v>
      </c>
      <c r="L1726" s="317"/>
      <c r="M1726" s="5">
        <f t="shared" si="318"/>
        <v>0</v>
      </c>
      <c r="N1726" s="133" t="s">
        <v>2462</v>
      </c>
    </row>
    <row r="1727" spans="1:15" s="97" customFormat="1" outlineLevel="1">
      <c r="A1727" s="163">
        <v>33627</v>
      </c>
      <c r="B1727" s="82" t="s">
        <v>4245</v>
      </c>
      <c r="C1727" s="35" t="s">
        <v>120</v>
      </c>
      <c r="D1727" s="83" t="s">
        <v>93</v>
      </c>
      <c r="E1727" s="341">
        <v>192</v>
      </c>
      <c r="F1727" s="83" t="s">
        <v>170</v>
      </c>
      <c r="G1727" s="36">
        <v>2014</v>
      </c>
      <c r="H1727" s="36" t="s">
        <v>130</v>
      </c>
      <c r="I1727" s="67">
        <v>40</v>
      </c>
      <c r="J1727" s="7">
        <v>110</v>
      </c>
      <c r="K1727" s="5">
        <f t="shared" si="319"/>
        <v>110</v>
      </c>
      <c r="L1727" s="317"/>
      <c r="M1727" s="5">
        <f t="shared" si="318"/>
        <v>0</v>
      </c>
      <c r="N1727" s="133" t="s">
        <v>4246</v>
      </c>
      <c r="O1727" s="3"/>
    </row>
    <row r="1728" spans="1:15" s="272" customFormat="1" outlineLevel="1">
      <c r="A1728" s="163">
        <v>40855</v>
      </c>
      <c r="B1728" s="87" t="s">
        <v>532</v>
      </c>
      <c r="C1728" s="39" t="s">
        <v>138</v>
      </c>
      <c r="D1728" s="116" t="s">
        <v>93</v>
      </c>
      <c r="E1728" s="355">
        <v>416</v>
      </c>
      <c r="F1728" s="116" t="s">
        <v>241</v>
      </c>
      <c r="G1728" s="40">
        <v>2023</v>
      </c>
      <c r="H1728" s="36" t="s">
        <v>238</v>
      </c>
      <c r="I1728" s="69">
        <v>14</v>
      </c>
      <c r="J1728" s="7">
        <v>560</v>
      </c>
      <c r="K1728" s="5">
        <f t="shared" si="319"/>
        <v>560</v>
      </c>
      <c r="L1728" s="317"/>
      <c r="M1728" s="5">
        <f t="shared" si="318"/>
        <v>0</v>
      </c>
      <c r="N1728" s="133" t="s">
        <v>2690</v>
      </c>
      <c r="O1728" s="177"/>
    </row>
    <row r="1729" spans="1:15" s="272" customFormat="1" outlineLevel="1">
      <c r="A1729" s="163">
        <v>30986</v>
      </c>
      <c r="B1729" s="83" t="s">
        <v>673</v>
      </c>
      <c r="C1729" s="35" t="s">
        <v>120</v>
      </c>
      <c r="D1729" s="83" t="s">
        <v>93</v>
      </c>
      <c r="E1729" s="341">
        <v>576</v>
      </c>
      <c r="F1729" s="83" t="s">
        <v>241</v>
      </c>
      <c r="G1729" s="36">
        <v>2020</v>
      </c>
      <c r="H1729" s="36" t="s">
        <v>238</v>
      </c>
      <c r="I1729" s="36">
        <v>10</v>
      </c>
      <c r="J1729" s="7">
        <v>565</v>
      </c>
      <c r="K1729" s="5">
        <f t="shared" si="319"/>
        <v>565</v>
      </c>
      <c r="L1729" s="316"/>
      <c r="M1729" s="5">
        <f t="shared" si="318"/>
        <v>0</v>
      </c>
      <c r="N1729" s="133" t="s">
        <v>674</v>
      </c>
      <c r="O1729" s="177"/>
    </row>
    <row r="1730" spans="1:15" s="177" customFormat="1" outlineLevel="1">
      <c r="A1730" s="163">
        <v>45569</v>
      </c>
      <c r="B1730" s="83" t="s">
        <v>4814</v>
      </c>
      <c r="C1730" s="35"/>
      <c r="D1730" s="83" t="s">
        <v>115</v>
      </c>
      <c r="E1730" s="341">
        <v>128</v>
      </c>
      <c r="F1730" s="83" t="s">
        <v>173</v>
      </c>
      <c r="G1730" s="36">
        <v>2024</v>
      </c>
      <c r="H1730" s="36" t="s">
        <v>238</v>
      </c>
      <c r="I1730" s="36">
        <v>12</v>
      </c>
      <c r="J1730" s="7">
        <v>400</v>
      </c>
      <c r="K1730" s="5">
        <f t="shared" si="319"/>
        <v>400</v>
      </c>
      <c r="L1730" s="316"/>
      <c r="M1730" s="5">
        <f t="shared" si="318"/>
        <v>0</v>
      </c>
      <c r="N1730" s="133" t="s">
        <v>4815</v>
      </c>
    </row>
    <row r="1731" spans="1:15" s="177" customFormat="1" outlineLevel="1">
      <c r="A1731" s="163">
        <v>41742</v>
      </c>
      <c r="B1731" s="83" t="s">
        <v>1848</v>
      </c>
      <c r="C1731" s="35" t="s">
        <v>1849</v>
      </c>
      <c r="D1731" s="83" t="s">
        <v>117</v>
      </c>
      <c r="E1731" s="341">
        <v>224</v>
      </c>
      <c r="F1731" s="83" t="s">
        <v>34</v>
      </c>
      <c r="G1731" s="36">
        <v>2019</v>
      </c>
      <c r="H1731" s="36" t="s">
        <v>238</v>
      </c>
      <c r="I1731" s="36">
        <v>12</v>
      </c>
      <c r="J1731" s="7">
        <v>294</v>
      </c>
      <c r="K1731" s="5">
        <f t="shared" si="319"/>
        <v>294</v>
      </c>
      <c r="L1731" s="316"/>
      <c r="M1731" s="5">
        <f t="shared" si="318"/>
        <v>0</v>
      </c>
      <c r="N1731" s="133" t="s">
        <v>1850</v>
      </c>
    </row>
    <row r="1732" spans="1:15" s="98" customFormat="1" outlineLevel="1">
      <c r="A1732" s="163">
        <v>33329</v>
      </c>
      <c r="B1732" s="82" t="s">
        <v>340</v>
      </c>
      <c r="C1732" s="35" t="s">
        <v>41</v>
      </c>
      <c r="D1732" s="83" t="s">
        <v>115</v>
      </c>
      <c r="E1732" s="341">
        <v>144</v>
      </c>
      <c r="F1732" s="83" t="s">
        <v>108</v>
      </c>
      <c r="G1732" s="36">
        <v>2013</v>
      </c>
      <c r="H1732" s="36" t="s">
        <v>112</v>
      </c>
      <c r="I1732" s="67">
        <v>24</v>
      </c>
      <c r="J1732" s="7">
        <v>130</v>
      </c>
      <c r="K1732" s="5">
        <f t="shared" si="319"/>
        <v>130</v>
      </c>
      <c r="L1732" s="323"/>
      <c r="M1732" s="5">
        <f t="shared" si="318"/>
        <v>0</v>
      </c>
      <c r="N1732" s="133" t="s">
        <v>339</v>
      </c>
    </row>
    <row r="1733" spans="1:15" s="98" customFormat="1" outlineLevel="1">
      <c r="A1733" s="163">
        <v>36529</v>
      </c>
      <c r="B1733" s="82" t="s">
        <v>360</v>
      </c>
      <c r="C1733" s="35"/>
      <c r="D1733" s="83" t="s">
        <v>117</v>
      </c>
      <c r="E1733" s="341">
        <v>192</v>
      </c>
      <c r="F1733" s="83" t="s">
        <v>709</v>
      </c>
      <c r="G1733" s="36">
        <v>2016</v>
      </c>
      <c r="H1733" s="36" t="s">
        <v>238</v>
      </c>
      <c r="I1733" s="67">
        <v>24</v>
      </c>
      <c r="J1733" s="7">
        <v>160</v>
      </c>
      <c r="K1733" s="5">
        <f t="shared" si="319"/>
        <v>160</v>
      </c>
      <c r="L1733" s="323"/>
      <c r="M1733" s="5">
        <f t="shared" ref="M1733:M1760" si="320">SUM(L1733*K1733)</f>
        <v>0</v>
      </c>
      <c r="N1733" s="133" t="s">
        <v>710</v>
      </c>
      <c r="O1733" s="103"/>
    </row>
    <row r="1734" spans="1:15" outlineLevel="1">
      <c r="A1734" s="163">
        <v>29945</v>
      </c>
      <c r="B1734" s="82" t="s">
        <v>282</v>
      </c>
      <c r="C1734" s="35" t="s">
        <v>1180</v>
      </c>
      <c r="D1734" s="83" t="s">
        <v>115</v>
      </c>
      <c r="E1734" s="341">
        <v>544</v>
      </c>
      <c r="F1734" s="83" t="s">
        <v>34</v>
      </c>
      <c r="G1734" s="36">
        <v>2023</v>
      </c>
      <c r="H1734" s="36" t="s">
        <v>238</v>
      </c>
      <c r="I1734" s="67">
        <v>10</v>
      </c>
      <c r="J1734" s="7">
        <v>525</v>
      </c>
      <c r="K1734" s="5">
        <f t="shared" si="319"/>
        <v>525</v>
      </c>
      <c r="L1734" s="323"/>
      <c r="M1734" s="5">
        <f t="shared" si="320"/>
        <v>0</v>
      </c>
      <c r="N1734" s="133" t="s">
        <v>3203</v>
      </c>
      <c r="O1734" s="98"/>
    </row>
    <row r="1735" spans="1:15" s="97" customFormat="1" outlineLevel="1">
      <c r="A1735" s="163">
        <v>43167</v>
      </c>
      <c r="B1735" s="82" t="s">
        <v>2299</v>
      </c>
      <c r="C1735" s="35"/>
      <c r="D1735" s="83" t="s">
        <v>2190</v>
      </c>
      <c r="E1735" s="341">
        <v>528</v>
      </c>
      <c r="F1735" s="83" t="s">
        <v>1727</v>
      </c>
      <c r="G1735" s="36">
        <v>2021</v>
      </c>
      <c r="H1735" s="36" t="s">
        <v>112</v>
      </c>
      <c r="I1735" s="67">
        <v>10</v>
      </c>
      <c r="J1735" s="7">
        <v>550</v>
      </c>
      <c r="K1735" s="5">
        <f t="shared" si="319"/>
        <v>550</v>
      </c>
      <c r="L1735" s="323"/>
      <c r="M1735" s="5">
        <f t="shared" si="320"/>
        <v>0</v>
      </c>
      <c r="N1735" s="135" t="s">
        <v>2300</v>
      </c>
      <c r="O1735" s="3"/>
    </row>
    <row r="1736" spans="1:15" outlineLevel="1">
      <c r="A1736" s="163">
        <v>39216</v>
      </c>
      <c r="B1736" s="82" t="s">
        <v>1130</v>
      </c>
      <c r="C1736" s="35"/>
      <c r="D1736" s="83" t="s">
        <v>93</v>
      </c>
      <c r="E1736" s="341">
        <v>64</v>
      </c>
      <c r="F1736" s="83" t="s">
        <v>1131</v>
      </c>
      <c r="G1736" s="36">
        <v>2017</v>
      </c>
      <c r="H1736" s="36" t="s">
        <v>130</v>
      </c>
      <c r="I1736" s="67">
        <v>50</v>
      </c>
      <c r="J1736" s="7">
        <v>45</v>
      </c>
      <c r="K1736" s="5">
        <f t="shared" si="319"/>
        <v>45</v>
      </c>
      <c r="L1736" s="323"/>
      <c r="M1736" s="5">
        <f t="shared" si="320"/>
        <v>0</v>
      </c>
      <c r="N1736" s="133" t="s">
        <v>1132</v>
      </c>
    </row>
    <row r="1737" spans="1:15" s="97" customFormat="1">
      <c r="A1737" s="163">
        <v>41380</v>
      </c>
      <c r="B1737" s="82" t="s">
        <v>1722</v>
      </c>
      <c r="C1737" s="35" t="s">
        <v>1724</v>
      </c>
      <c r="D1737" s="83" t="s">
        <v>131</v>
      </c>
      <c r="E1737" s="341">
        <v>96</v>
      </c>
      <c r="F1737" s="83" t="s">
        <v>241</v>
      </c>
      <c r="G1737" s="36">
        <v>2019</v>
      </c>
      <c r="H1737" s="36" t="s">
        <v>130</v>
      </c>
      <c r="I1737" s="67">
        <v>60</v>
      </c>
      <c r="J1737" s="7">
        <v>45</v>
      </c>
      <c r="K1737" s="5">
        <f t="shared" ref="K1737:K1765" si="321">ROUND(J1737*(1-$C$11/100),1)</f>
        <v>45</v>
      </c>
      <c r="L1737" s="323"/>
      <c r="M1737" s="5">
        <f t="shared" si="320"/>
        <v>0</v>
      </c>
      <c r="N1737" s="135" t="s">
        <v>1723</v>
      </c>
    </row>
    <row r="1738" spans="1:15" outlineLevel="1">
      <c r="A1738" s="163">
        <v>14302</v>
      </c>
      <c r="B1738" s="82" t="s">
        <v>2349</v>
      </c>
      <c r="C1738" s="35" t="s">
        <v>399</v>
      </c>
      <c r="D1738" s="83" t="s">
        <v>175</v>
      </c>
      <c r="E1738" s="341">
        <v>704</v>
      </c>
      <c r="F1738" s="83" t="s">
        <v>399</v>
      </c>
      <c r="G1738" s="36">
        <v>2020</v>
      </c>
      <c r="H1738" s="36" t="s">
        <v>238</v>
      </c>
      <c r="I1738" s="36">
        <v>8</v>
      </c>
      <c r="J1738" s="7">
        <v>1200</v>
      </c>
      <c r="K1738" s="5">
        <f t="shared" si="321"/>
        <v>1200</v>
      </c>
      <c r="L1738" s="323"/>
      <c r="M1738" s="5">
        <f t="shared" si="320"/>
        <v>0</v>
      </c>
      <c r="N1738" s="133" t="s">
        <v>2350</v>
      </c>
      <c r="O1738" s="97"/>
    </row>
    <row r="1739" spans="1:15" s="97" customFormat="1" outlineLevel="1">
      <c r="A1739" s="163">
        <v>37651</v>
      </c>
      <c r="B1739" s="82" t="s">
        <v>899</v>
      </c>
      <c r="C1739" s="35" t="s">
        <v>898</v>
      </c>
      <c r="D1739" s="83" t="s">
        <v>131</v>
      </c>
      <c r="E1739" s="341">
        <v>64</v>
      </c>
      <c r="F1739" s="83" t="s">
        <v>241</v>
      </c>
      <c r="G1739" s="36">
        <v>2017</v>
      </c>
      <c r="H1739" s="36" t="s">
        <v>130</v>
      </c>
      <c r="I1739" s="36">
        <v>50</v>
      </c>
      <c r="J1739" s="7">
        <v>38</v>
      </c>
      <c r="K1739" s="5">
        <f t="shared" si="321"/>
        <v>38</v>
      </c>
      <c r="L1739" s="323"/>
      <c r="M1739" s="5">
        <f t="shared" si="320"/>
        <v>0</v>
      </c>
      <c r="N1739" s="133" t="s">
        <v>900</v>
      </c>
    </row>
    <row r="1740" spans="1:15" s="97" customFormat="1" outlineLevel="1">
      <c r="A1740" s="163">
        <v>46201</v>
      </c>
      <c r="B1740" s="84" t="s">
        <v>4262</v>
      </c>
      <c r="C1740" s="43"/>
      <c r="D1740" s="148" t="s">
        <v>175</v>
      </c>
      <c r="E1740" s="342">
        <v>176</v>
      </c>
      <c r="F1740" s="148" t="s">
        <v>749</v>
      </c>
      <c r="G1740" s="44">
        <v>2025</v>
      </c>
      <c r="H1740" s="44" t="s">
        <v>238</v>
      </c>
      <c r="I1740" s="44">
        <v>20</v>
      </c>
      <c r="J1740" s="12">
        <v>740</v>
      </c>
      <c r="K1740" s="4">
        <f t="shared" si="321"/>
        <v>740</v>
      </c>
      <c r="L1740" s="322"/>
      <c r="M1740" s="4">
        <f t="shared" si="320"/>
        <v>0</v>
      </c>
      <c r="N1740" s="136" t="s">
        <v>4240</v>
      </c>
      <c r="O1740" s="3"/>
    </row>
    <row r="1741" spans="1:15" s="97" customFormat="1" outlineLevel="1">
      <c r="A1741" s="163">
        <v>45798</v>
      </c>
      <c r="B1741" s="84" t="s">
        <v>3748</v>
      </c>
      <c r="C1741" s="43" t="s">
        <v>3749</v>
      </c>
      <c r="D1741" s="148" t="s">
        <v>117</v>
      </c>
      <c r="E1741" s="342">
        <v>206</v>
      </c>
      <c r="F1741" s="148" t="s">
        <v>241</v>
      </c>
      <c r="G1741" s="44">
        <v>2024</v>
      </c>
      <c r="H1741" s="44" t="s">
        <v>238</v>
      </c>
      <c r="I1741" s="44">
        <v>20</v>
      </c>
      <c r="J1741" s="12">
        <v>480</v>
      </c>
      <c r="K1741" s="4">
        <f t="shared" si="321"/>
        <v>480</v>
      </c>
      <c r="L1741" s="322"/>
      <c r="M1741" s="4">
        <f t="shared" si="320"/>
        <v>0</v>
      </c>
      <c r="N1741" s="136" t="s">
        <v>3750</v>
      </c>
      <c r="O1741" s="3"/>
    </row>
    <row r="1742" spans="1:15" s="97" customFormat="1">
      <c r="A1742" s="163">
        <v>27775</v>
      </c>
      <c r="B1742" s="82" t="s">
        <v>2080</v>
      </c>
      <c r="C1742" s="35" t="s">
        <v>1430</v>
      </c>
      <c r="D1742" s="83" t="s">
        <v>115</v>
      </c>
      <c r="E1742" s="341">
        <v>496</v>
      </c>
      <c r="F1742" s="83" t="s">
        <v>124</v>
      </c>
      <c r="G1742" s="36">
        <v>2024</v>
      </c>
      <c r="H1742" s="36" t="s">
        <v>238</v>
      </c>
      <c r="I1742" s="36">
        <v>8</v>
      </c>
      <c r="J1742" s="7">
        <v>690</v>
      </c>
      <c r="K1742" s="5">
        <f t="shared" si="321"/>
        <v>690</v>
      </c>
      <c r="L1742" s="317"/>
      <c r="M1742" s="5">
        <f t="shared" si="320"/>
        <v>0</v>
      </c>
      <c r="N1742" s="133" t="s">
        <v>2081</v>
      </c>
    </row>
    <row r="1743" spans="1:15" s="98" customFormat="1" outlineLevel="1">
      <c r="A1743" s="163">
        <v>35247</v>
      </c>
      <c r="B1743" s="82" t="s">
        <v>284</v>
      </c>
      <c r="C1743" s="35" t="s">
        <v>1430</v>
      </c>
      <c r="D1743" s="83" t="s">
        <v>93</v>
      </c>
      <c r="E1743" s="341">
        <v>608</v>
      </c>
      <c r="F1743" s="83" t="s">
        <v>223</v>
      </c>
      <c r="G1743" s="36">
        <v>2015</v>
      </c>
      <c r="H1743" s="36" t="s">
        <v>238</v>
      </c>
      <c r="I1743" s="36">
        <v>10</v>
      </c>
      <c r="J1743" s="7">
        <v>420</v>
      </c>
      <c r="K1743" s="5">
        <f t="shared" si="321"/>
        <v>420</v>
      </c>
      <c r="L1743" s="317"/>
      <c r="M1743" s="5">
        <f t="shared" si="320"/>
        <v>0</v>
      </c>
      <c r="N1743" s="133" t="s">
        <v>1431</v>
      </c>
      <c r="O1743" s="97"/>
    </row>
    <row r="1744" spans="1:15" s="103" customFormat="1" outlineLevel="1">
      <c r="A1744" s="163">
        <v>33136</v>
      </c>
      <c r="B1744" s="82" t="s">
        <v>3424</v>
      </c>
      <c r="C1744" s="35" t="s">
        <v>1430</v>
      </c>
      <c r="D1744" s="83" t="s">
        <v>93</v>
      </c>
      <c r="E1744" s="341">
        <v>640</v>
      </c>
      <c r="F1744" s="83" t="s">
        <v>170</v>
      </c>
      <c r="G1744" s="36">
        <v>2023</v>
      </c>
      <c r="H1744" s="36" t="s">
        <v>238</v>
      </c>
      <c r="I1744" s="36">
        <v>6</v>
      </c>
      <c r="J1744" s="7">
        <v>651</v>
      </c>
      <c r="K1744" s="5">
        <f t="shared" si="321"/>
        <v>651</v>
      </c>
      <c r="L1744" s="317"/>
      <c r="M1744" s="5">
        <f t="shared" si="320"/>
        <v>0</v>
      </c>
      <c r="N1744" s="133" t="s">
        <v>3425</v>
      </c>
      <c r="O1744" s="98"/>
    </row>
    <row r="1745" spans="1:15" s="98" customFormat="1" outlineLevel="1">
      <c r="A1745" s="163">
        <v>22019</v>
      </c>
      <c r="B1745" s="82" t="s">
        <v>284</v>
      </c>
      <c r="C1745" s="35" t="s">
        <v>155</v>
      </c>
      <c r="D1745" s="83" t="s">
        <v>93</v>
      </c>
      <c r="E1745" s="341">
        <v>576</v>
      </c>
      <c r="F1745" s="83" t="s">
        <v>241</v>
      </c>
      <c r="G1745" s="36">
        <v>2023</v>
      </c>
      <c r="H1745" s="36" t="s">
        <v>112</v>
      </c>
      <c r="I1745" s="36">
        <v>8</v>
      </c>
      <c r="J1745" s="7">
        <v>675</v>
      </c>
      <c r="K1745" s="5">
        <f t="shared" si="321"/>
        <v>675</v>
      </c>
      <c r="L1745" s="317"/>
      <c r="M1745" s="5">
        <f t="shared" si="320"/>
        <v>0</v>
      </c>
      <c r="N1745" s="133" t="s">
        <v>3558</v>
      </c>
      <c r="O1745" s="103"/>
    </row>
    <row r="1746" spans="1:15" s="98" customFormat="1" outlineLevel="1">
      <c r="A1746" s="163">
        <v>43968</v>
      </c>
      <c r="B1746" s="84" t="s">
        <v>2520</v>
      </c>
      <c r="C1746" s="43"/>
      <c r="D1746" s="148" t="s">
        <v>93</v>
      </c>
      <c r="E1746" s="342">
        <v>80</v>
      </c>
      <c r="F1746" s="148" t="s">
        <v>108</v>
      </c>
      <c r="G1746" s="44">
        <v>2025</v>
      </c>
      <c r="H1746" s="44" t="s">
        <v>130</v>
      </c>
      <c r="I1746" s="44">
        <v>50</v>
      </c>
      <c r="J1746" s="12">
        <v>135</v>
      </c>
      <c r="K1746" s="4">
        <f t="shared" si="321"/>
        <v>135</v>
      </c>
      <c r="L1746" s="318"/>
      <c r="M1746" s="4">
        <f t="shared" si="320"/>
        <v>0</v>
      </c>
      <c r="N1746" s="136" t="s">
        <v>2521</v>
      </c>
    </row>
    <row r="1747" spans="1:15" s="98" customFormat="1" outlineLevel="1">
      <c r="A1747" s="163">
        <v>44598</v>
      </c>
      <c r="B1747" s="82" t="s">
        <v>2747</v>
      </c>
      <c r="C1747" s="35"/>
      <c r="D1747" s="83" t="s">
        <v>115</v>
      </c>
      <c r="E1747" s="341">
        <v>484</v>
      </c>
      <c r="F1747" s="83" t="s">
        <v>1726</v>
      </c>
      <c r="G1747" s="36">
        <v>2022</v>
      </c>
      <c r="H1747" s="36" t="s">
        <v>112</v>
      </c>
      <c r="I1747" s="36">
        <v>10</v>
      </c>
      <c r="J1747" s="7">
        <v>635</v>
      </c>
      <c r="K1747" s="5">
        <f>ROUND(J1747*(1-$C$11/100),1)</f>
        <v>635</v>
      </c>
      <c r="L1747" s="317"/>
      <c r="M1747" s="5">
        <f t="shared" si="320"/>
        <v>0</v>
      </c>
      <c r="N1747" s="133" t="s">
        <v>2643</v>
      </c>
    </row>
    <row r="1748" spans="1:15" s="98" customFormat="1" outlineLevel="1">
      <c r="A1748" s="163">
        <v>42223</v>
      </c>
      <c r="B1748" s="82" t="s">
        <v>2078</v>
      </c>
      <c r="C1748" s="35"/>
      <c r="D1748" s="83" t="s">
        <v>115</v>
      </c>
      <c r="E1748" s="341">
        <v>484</v>
      </c>
      <c r="F1748" s="83" t="s">
        <v>1726</v>
      </c>
      <c r="G1748" s="36">
        <v>2020</v>
      </c>
      <c r="H1748" s="36" t="s">
        <v>238</v>
      </c>
      <c r="I1748" s="36">
        <v>12</v>
      </c>
      <c r="J1748" s="7">
        <v>430</v>
      </c>
      <c r="K1748" s="5">
        <f t="shared" si="321"/>
        <v>430</v>
      </c>
      <c r="L1748" s="317"/>
      <c r="M1748" s="5">
        <f t="shared" si="320"/>
        <v>0</v>
      </c>
      <c r="N1748" s="133" t="s">
        <v>2079</v>
      </c>
    </row>
    <row r="1749" spans="1:15" s="97" customFormat="1" outlineLevel="1">
      <c r="A1749" s="163">
        <v>24855</v>
      </c>
      <c r="B1749" s="82" t="s">
        <v>2275</v>
      </c>
      <c r="C1749" s="35" t="s">
        <v>2276</v>
      </c>
      <c r="D1749" s="83" t="s">
        <v>93</v>
      </c>
      <c r="E1749" s="341">
        <v>528</v>
      </c>
      <c r="F1749" s="83" t="s">
        <v>241</v>
      </c>
      <c r="G1749" s="36">
        <v>2016</v>
      </c>
      <c r="H1749" s="36" t="s">
        <v>112</v>
      </c>
      <c r="I1749" s="36">
        <v>12</v>
      </c>
      <c r="J1749" s="7">
        <v>750</v>
      </c>
      <c r="K1749" s="5">
        <f t="shared" si="321"/>
        <v>750</v>
      </c>
      <c r="L1749" s="317"/>
      <c r="M1749" s="5">
        <f t="shared" si="320"/>
        <v>0</v>
      </c>
      <c r="N1749" s="133" t="s">
        <v>2277</v>
      </c>
    </row>
    <row r="1750" spans="1:15" outlineLevel="1">
      <c r="A1750" s="163">
        <v>41741</v>
      </c>
      <c r="B1750" s="84" t="s">
        <v>1847</v>
      </c>
      <c r="C1750" s="43"/>
      <c r="D1750" s="148" t="s">
        <v>93</v>
      </c>
      <c r="E1750" s="342">
        <v>224</v>
      </c>
      <c r="F1750" s="148" t="s">
        <v>34</v>
      </c>
      <c r="G1750" s="44">
        <v>2024</v>
      </c>
      <c r="H1750" s="44" t="s">
        <v>238</v>
      </c>
      <c r="I1750" s="70">
        <v>40</v>
      </c>
      <c r="J1750" s="12">
        <v>315</v>
      </c>
      <c r="K1750" s="4">
        <f t="shared" si="321"/>
        <v>315</v>
      </c>
      <c r="L1750" s="313"/>
      <c r="M1750" s="4">
        <f t="shared" si="320"/>
        <v>0</v>
      </c>
      <c r="N1750" s="136" t="s">
        <v>4491</v>
      </c>
    </row>
    <row r="1751" spans="1:15" outlineLevel="1">
      <c r="A1751" s="163">
        <v>25936</v>
      </c>
      <c r="B1751" s="82" t="s">
        <v>2585</v>
      </c>
      <c r="C1751" s="35"/>
      <c r="D1751" s="83" t="s">
        <v>115</v>
      </c>
      <c r="E1751" s="341">
        <v>448</v>
      </c>
      <c r="F1751" s="83" t="s">
        <v>884</v>
      </c>
      <c r="G1751" s="36">
        <v>2022</v>
      </c>
      <c r="H1751" s="36" t="s">
        <v>238</v>
      </c>
      <c r="I1751" s="67">
        <v>10</v>
      </c>
      <c r="J1751" s="7">
        <v>600</v>
      </c>
      <c r="K1751" s="5">
        <f t="shared" si="321"/>
        <v>600</v>
      </c>
      <c r="L1751" s="316"/>
      <c r="M1751" s="5">
        <f t="shared" si="320"/>
        <v>0</v>
      </c>
      <c r="N1751" s="133" t="s">
        <v>2586</v>
      </c>
    </row>
    <row r="1752" spans="1:15" s="97" customFormat="1" outlineLevel="1">
      <c r="A1752" s="163">
        <v>33503</v>
      </c>
      <c r="B1752" s="82" t="s">
        <v>4573</v>
      </c>
      <c r="C1752" s="35"/>
      <c r="D1752" s="83" t="s">
        <v>304</v>
      </c>
      <c r="E1752" s="341">
        <v>512</v>
      </c>
      <c r="F1752" s="83" t="s">
        <v>473</v>
      </c>
      <c r="G1752" s="36">
        <v>2018</v>
      </c>
      <c r="H1752" s="36" t="s">
        <v>238</v>
      </c>
      <c r="I1752" s="67">
        <v>20</v>
      </c>
      <c r="J1752" s="7">
        <v>530</v>
      </c>
      <c r="K1752" s="5">
        <f t="shared" si="321"/>
        <v>530</v>
      </c>
      <c r="L1752" s="316"/>
      <c r="M1752" s="5">
        <f t="shared" si="320"/>
        <v>0</v>
      </c>
      <c r="N1752" s="133" t="s">
        <v>4574</v>
      </c>
    </row>
    <row r="1753" spans="1:15" outlineLevel="1">
      <c r="A1753" s="163">
        <v>29331</v>
      </c>
      <c r="B1753" s="84" t="s">
        <v>4346</v>
      </c>
      <c r="C1753" s="43"/>
      <c r="D1753" s="148" t="s">
        <v>175</v>
      </c>
      <c r="E1753" s="342">
        <v>784</v>
      </c>
      <c r="F1753" s="148" t="s">
        <v>34</v>
      </c>
      <c r="G1753" s="44">
        <v>2025</v>
      </c>
      <c r="H1753" s="44" t="s">
        <v>112</v>
      </c>
      <c r="I1753" s="70">
        <v>5</v>
      </c>
      <c r="J1753" s="12">
        <v>1320</v>
      </c>
      <c r="K1753" s="4">
        <f t="shared" si="321"/>
        <v>1320</v>
      </c>
      <c r="L1753" s="313"/>
      <c r="M1753" s="4">
        <f t="shared" si="320"/>
        <v>0</v>
      </c>
      <c r="N1753" s="136" t="s">
        <v>4523</v>
      </c>
    </row>
    <row r="1754" spans="1:15" outlineLevel="1">
      <c r="A1754" s="163">
        <v>40544</v>
      </c>
      <c r="B1754" s="82" t="s">
        <v>3766</v>
      </c>
      <c r="C1754" s="35" t="s">
        <v>41</v>
      </c>
      <c r="D1754" s="83" t="s">
        <v>115</v>
      </c>
      <c r="E1754" s="341">
        <v>768</v>
      </c>
      <c r="F1754" s="83" t="s">
        <v>239</v>
      </c>
      <c r="G1754" s="36">
        <v>2018</v>
      </c>
      <c r="H1754" s="36" t="s">
        <v>238</v>
      </c>
      <c r="I1754" s="67">
        <v>6</v>
      </c>
      <c r="J1754" s="7">
        <v>1400</v>
      </c>
      <c r="K1754" s="5">
        <f t="shared" si="321"/>
        <v>1400</v>
      </c>
      <c r="L1754" s="316"/>
      <c r="M1754" s="5">
        <f t="shared" si="320"/>
        <v>0</v>
      </c>
      <c r="N1754" s="133"/>
    </row>
    <row r="1755" spans="1:15" outlineLevel="1">
      <c r="A1755" s="163">
        <v>33494</v>
      </c>
      <c r="B1755" s="87" t="s">
        <v>3495</v>
      </c>
      <c r="C1755" s="39" t="s">
        <v>120</v>
      </c>
      <c r="D1755" s="83" t="s">
        <v>93</v>
      </c>
      <c r="E1755" s="355">
        <v>192</v>
      </c>
      <c r="F1755" s="116" t="s">
        <v>3496</v>
      </c>
      <c r="G1755" s="40">
        <v>2014</v>
      </c>
      <c r="H1755" s="40" t="s">
        <v>112</v>
      </c>
      <c r="I1755" s="40">
        <v>26</v>
      </c>
      <c r="J1755" s="7">
        <v>220</v>
      </c>
      <c r="K1755" s="5">
        <f t="shared" si="321"/>
        <v>220</v>
      </c>
      <c r="L1755" s="323"/>
      <c r="M1755" s="5">
        <f t="shared" si="320"/>
        <v>0</v>
      </c>
      <c r="N1755" s="133" t="s">
        <v>3497</v>
      </c>
    </row>
    <row r="1756" spans="1:15" outlineLevel="1">
      <c r="A1756" s="163">
        <v>43851</v>
      </c>
      <c r="B1756" s="82" t="s">
        <v>2463</v>
      </c>
      <c r="C1756" s="35"/>
      <c r="D1756" s="83" t="s">
        <v>45</v>
      </c>
      <c r="E1756" s="341">
        <v>384</v>
      </c>
      <c r="F1756" s="83" t="s">
        <v>239</v>
      </c>
      <c r="G1756" s="36">
        <v>2022</v>
      </c>
      <c r="H1756" s="36" t="s">
        <v>130</v>
      </c>
      <c r="I1756" s="67">
        <v>12</v>
      </c>
      <c r="J1756" s="7">
        <v>240</v>
      </c>
      <c r="K1756" s="5">
        <f t="shared" si="321"/>
        <v>240</v>
      </c>
      <c r="L1756" s="327"/>
      <c r="M1756" s="5">
        <f t="shared" si="320"/>
        <v>0</v>
      </c>
      <c r="N1756" s="133" t="s">
        <v>2464</v>
      </c>
    </row>
    <row r="1757" spans="1:15" outlineLevel="1">
      <c r="A1757" s="163">
        <v>22053</v>
      </c>
      <c r="B1757" s="8" t="s">
        <v>608</v>
      </c>
      <c r="C1757" s="14"/>
      <c r="D1757" s="8" t="s">
        <v>93</v>
      </c>
      <c r="E1757" s="357">
        <v>288</v>
      </c>
      <c r="F1757" s="8" t="s">
        <v>241</v>
      </c>
      <c r="G1757" s="46">
        <v>2015</v>
      </c>
      <c r="H1757" s="46" t="s">
        <v>238</v>
      </c>
      <c r="I1757" s="67">
        <v>20</v>
      </c>
      <c r="J1757" s="7">
        <v>180</v>
      </c>
      <c r="K1757" s="5">
        <f t="shared" si="321"/>
        <v>180</v>
      </c>
      <c r="L1757" s="317"/>
      <c r="M1757" s="5">
        <f t="shared" si="320"/>
        <v>0</v>
      </c>
      <c r="N1757" s="133" t="s">
        <v>609</v>
      </c>
    </row>
    <row r="1758" spans="1:15" outlineLevel="1">
      <c r="A1758" s="163">
        <v>39870</v>
      </c>
      <c r="B1758" s="82" t="s">
        <v>1223</v>
      </c>
      <c r="C1758" s="35" t="s">
        <v>1224</v>
      </c>
      <c r="D1758" s="83"/>
      <c r="E1758" s="341">
        <v>160</v>
      </c>
      <c r="F1758" s="83" t="s">
        <v>265</v>
      </c>
      <c r="G1758" s="36">
        <v>2017</v>
      </c>
      <c r="H1758" s="36" t="s">
        <v>130</v>
      </c>
      <c r="I1758" s="67">
        <v>32</v>
      </c>
      <c r="J1758" s="7">
        <v>165</v>
      </c>
      <c r="K1758" s="5">
        <f t="shared" si="321"/>
        <v>165</v>
      </c>
      <c r="L1758" s="317"/>
      <c r="M1758" s="5">
        <f t="shared" si="320"/>
        <v>0</v>
      </c>
      <c r="N1758" s="133"/>
    </row>
    <row r="1759" spans="1:15" outlineLevel="1">
      <c r="A1759" s="163">
        <v>23921</v>
      </c>
      <c r="B1759" s="82" t="s">
        <v>3074</v>
      </c>
      <c r="C1759" s="35" t="s">
        <v>3076</v>
      </c>
      <c r="D1759" s="83" t="s">
        <v>93</v>
      </c>
      <c r="E1759" s="341">
        <v>480</v>
      </c>
      <c r="F1759" s="83" t="s">
        <v>241</v>
      </c>
      <c r="G1759" s="36">
        <v>2023</v>
      </c>
      <c r="H1759" s="36" t="s">
        <v>238</v>
      </c>
      <c r="I1759" s="67">
        <v>12</v>
      </c>
      <c r="J1759" s="7">
        <v>600</v>
      </c>
      <c r="K1759" s="5">
        <f t="shared" si="321"/>
        <v>600</v>
      </c>
      <c r="L1759" s="317"/>
      <c r="M1759" s="5">
        <f t="shared" si="320"/>
        <v>0</v>
      </c>
      <c r="N1759" s="133" t="s">
        <v>3075</v>
      </c>
    </row>
    <row r="1760" spans="1:15" outlineLevel="1">
      <c r="A1760" s="163">
        <v>26669</v>
      </c>
      <c r="B1760" s="82" t="s">
        <v>2455</v>
      </c>
      <c r="C1760" s="35" t="s">
        <v>2457</v>
      </c>
      <c r="D1760" s="83" t="s">
        <v>115</v>
      </c>
      <c r="E1760" s="341">
        <v>336</v>
      </c>
      <c r="F1760" s="83" t="s">
        <v>265</v>
      </c>
      <c r="G1760" s="36">
        <v>2024</v>
      </c>
      <c r="H1760" s="36" t="s">
        <v>238</v>
      </c>
      <c r="I1760" s="67">
        <v>12</v>
      </c>
      <c r="J1760" s="7">
        <v>590</v>
      </c>
      <c r="K1760" s="5">
        <f t="shared" si="321"/>
        <v>590</v>
      </c>
      <c r="L1760" s="317"/>
      <c r="M1760" s="5">
        <f t="shared" si="320"/>
        <v>0</v>
      </c>
      <c r="N1760" s="133" t="s">
        <v>2456</v>
      </c>
    </row>
    <row r="1761" spans="1:15" s="97" customFormat="1" outlineLevel="1">
      <c r="A1761" s="163">
        <v>43633</v>
      </c>
      <c r="B1761" s="82" t="s">
        <v>2398</v>
      </c>
      <c r="C1761" s="35" t="s">
        <v>2399</v>
      </c>
      <c r="D1761" s="83" t="s">
        <v>117</v>
      </c>
      <c r="E1761" s="341">
        <v>156</v>
      </c>
      <c r="F1761" s="83" t="s">
        <v>241</v>
      </c>
      <c r="G1761" s="36">
        <v>2022</v>
      </c>
      <c r="H1761" s="46" t="s">
        <v>238</v>
      </c>
      <c r="I1761" s="67">
        <v>44</v>
      </c>
      <c r="J1761" s="7">
        <v>295</v>
      </c>
      <c r="K1761" s="5">
        <f t="shared" si="321"/>
        <v>295</v>
      </c>
      <c r="L1761" s="317"/>
      <c r="M1761" s="5">
        <f t="shared" ref="M1761:M1785" si="322">SUM(L1761*K1761)</f>
        <v>0</v>
      </c>
      <c r="N1761" s="133" t="s">
        <v>2400</v>
      </c>
      <c r="O1761" s="3"/>
    </row>
    <row r="1762" spans="1:15" outlineLevel="1">
      <c r="A1762" s="159">
        <v>40704</v>
      </c>
      <c r="B1762" s="82" t="s">
        <v>1504</v>
      </c>
      <c r="C1762" s="35" t="s">
        <v>212</v>
      </c>
      <c r="D1762" s="83" t="s">
        <v>1031</v>
      </c>
      <c r="E1762" s="341">
        <v>128</v>
      </c>
      <c r="F1762" s="83" t="s">
        <v>1296</v>
      </c>
      <c r="G1762" s="36">
        <v>2018</v>
      </c>
      <c r="H1762" s="36" t="s">
        <v>130</v>
      </c>
      <c r="I1762" s="67">
        <v>42</v>
      </c>
      <c r="J1762" s="7">
        <v>138</v>
      </c>
      <c r="K1762" s="5">
        <f t="shared" si="321"/>
        <v>138</v>
      </c>
      <c r="L1762" s="317"/>
      <c r="M1762" s="5">
        <f t="shared" si="322"/>
        <v>0</v>
      </c>
      <c r="N1762" s="133" t="s">
        <v>1494</v>
      </c>
    </row>
    <row r="1763" spans="1:15" s="97" customFormat="1" outlineLevel="1">
      <c r="A1763" s="159">
        <v>41882</v>
      </c>
      <c r="B1763" s="82" t="s">
        <v>1912</v>
      </c>
      <c r="C1763" s="35" t="s">
        <v>1913</v>
      </c>
      <c r="D1763" s="83" t="s">
        <v>115</v>
      </c>
      <c r="E1763" s="341"/>
      <c r="F1763" s="83" t="s">
        <v>22</v>
      </c>
      <c r="G1763" s="36">
        <v>2019</v>
      </c>
      <c r="H1763" s="36" t="s">
        <v>130</v>
      </c>
      <c r="I1763" s="67">
        <v>40</v>
      </c>
      <c r="J1763" s="7">
        <v>49</v>
      </c>
      <c r="K1763" s="5">
        <f t="shared" si="321"/>
        <v>49</v>
      </c>
      <c r="L1763" s="317"/>
      <c r="M1763" s="5">
        <f t="shared" si="322"/>
        <v>0</v>
      </c>
      <c r="N1763" s="133" t="s">
        <v>1914</v>
      </c>
      <c r="O1763" s="3"/>
    </row>
    <row r="1764" spans="1:15" s="97" customFormat="1" outlineLevel="1">
      <c r="A1764" s="159">
        <v>45233</v>
      </c>
      <c r="B1764" s="82" t="s">
        <v>3280</v>
      </c>
      <c r="C1764" s="35"/>
      <c r="D1764" s="83" t="s">
        <v>117</v>
      </c>
      <c r="E1764" s="341">
        <v>204</v>
      </c>
      <c r="F1764" s="83" t="s">
        <v>1660</v>
      </c>
      <c r="G1764" s="36">
        <v>2021</v>
      </c>
      <c r="H1764" s="36" t="s">
        <v>130</v>
      </c>
      <c r="I1764" s="67">
        <v>20</v>
      </c>
      <c r="J1764" s="7">
        <v>180</v>
      </c>
      <c r="K1764" s="5">
        <f t="shared" si="321"/>
        <v>180</v>
      </c>
      <c r="L1764" s="317"/>
      <c r="M1764" s="5">
        <f t="shared" si="322"/>
        <v>0</v>
      </c>
      <c r="N1764" s="133"/>
    </row>
    <row r="1765" spans="1:15" outlineLevel="1">
      <c r="A1765" s="159">
        <v>37334</v>
      </c>
      <c r="B1765" s="82" t="s">
        <v>2571</v>
      </c>
      <c r="C1765" s="35"/>
      <c r="D1765" s="83" t="s">
        <v>131</v>
      </c>
      <c r="E1765" s="341">
        <v>64</v>
      </c>
      <c r="F1765" s="83" t="s">
        <v>483</v>
      </c>
      <c r="G1765" s="36">
        <v>2019</v>
      </c>
      <c r="H1765" s="36" t="s">
        <v>130</v>
      </c>
      <c r="I1765" s="67">
        <v>50</v>
      </c>
      <c r="J1765" s="7">
        <v>70</v>
      </c>
      <c r="K1765" s="5">
        <f t="shared" si="321"/>
        <v>70</v>
      </c>
      <c r="L1765" s="317"/>
      <c r="M1765" s="5">
        <f t="shared" si="322"/>
        <v>0</v>
      </c>
      <c r="N1765" s="133" t="s">
        <v>2572</v>
      </c>
    </row>
    <row r="1766" spans="1:15" s="102" customFormat="1" outlineLevel="1">
      <c r="A1766" s="163">
        <v>40163</v>
      </c>
      <c r="B1766" s="82" t="s">
        <v>1336</v>
      </c>
      <c r="C1766" s="35" t="s">
        <v>275</v>
      </c>
      <c r="D1766" s="83" t="s">
        <v>131</v>
      </c>
      <c r="E1766" s="341">
        <v>48</v>
      </c>
      <c r="F1766" s="83" t="s">
        <v>1337</v>
      </c>
      <c r="G1766" s="36">
        <v>2017</v>
      </c>
      <c r="H1766" s="36" t="s">
        <v>130</v>
      </c>
      <c r="I1766" s="67">
        <v>50</v>
      </c>
      <c r="J1766" s="7">
        <v>27</v>
      </c>
      <c r="K1766" s="5">
        <f t="shared" ref="K1766:K1794" si="323">ROUND(J1766*(1-$C$11/100),1)</f>
        <v>27</v>
      </c>
      <c r="L1766" s="317"/>
      <c r="M1766" s="5">
        <f t="shared" si="322"/>
        <v>0</v>
      </c>
      <c r="N1766" s="133" t="s">
        <v>1338</v>
      </c>
      <c r="O1766" s="95"/>
    </row>
    <row r="1767" spans="1:15" s="95" customFormat="1" outlineLevel="1">
      <c r="A1767" s="163">
        <v>41703</v>
      </c>
      <c r="B1767" s="82" t="s">
        <v>1838</v>
      </c>
      <c r="C1767" s="35" t="s">
        <v>212</v>
      </c>
      <c r="D1767" s="83" t="s">
        <v>1839</v>
      </c>
      <c r="E1767" s="341">
        <v>40</v>
      </c>
      <c r="F1767" s="83" t="s">
        <v>1840</v>
      </c>
      <c r="G1767" s="36">
        <v>2019</v>
      </c>
      <c r="H1767" s="36" t="s">
        <v>130</v>
      </c>
      <c r="I1767" s="67">
        <v>50</v>
      </c>
      <c r="J1767" s="7">
        <v>47</v>
      </c>
      <c r="K1767" s="5">
        <f t="shared" si="323"/>
        <v>47</v>
      </c>
      <c r="L1767" s="327"/>
      <c r="M1767" s="5">
        <f t="shared" si="322"/>
        <v>0</v>
      </c>
      <c r="N1767" s="133"/>
      <c r="O1767" s="102"/>
    </row>
    <row r="1768" spans="1:15" s="95" customFormat="1" ht="22.5" customHeight="1" outlineLevel="1">
      <c r="A1768" s="163">
        <v>45351</v>
      </c>
      <c r="B1768" s="84" t="s">
        <v>3198</v>
      </c>
      <c r="C1768" s="43"/>
      <c r="D1768" s="148" t="s">
        <v>93</v>
      </c>
      <c r="E1768" s="342">
        <v>192</v>
      </c>
      <c r="F1768" s="148" t="s">
        <v>248</v>
      </c>
      <c r="G1768" s="44">
        <v>2024</v>
      </c>
      <c r="H1768" s="44" t="s">
        <v>238</v>
      </c>
      <c r="I1768" s="70">
        <v>24</v>
      </c>
      <c r="J1768" s="12">
        <v>460</v>
      </c>
      <c r="K1768" s="4">
        <f t="shared" si="323"/>
        <v>460</v>
      </c>
      <c r="L1768" s="328"/>
      <c r="M1768" s="4">
        <f t="shared" si="322"/>
        <v>0</v>
      </c>
      <c r="N1768" s="136" t="s">
        <v>3199</v>
      </c>
    </row>
    <row r="1769" spans="1:15" outlineLevel="1">
      <c r="A1769" s="163">
        <v>45101</v>
      </c>
      <c r="B1769" s="87" t="s">
        <v>2938</v>
      </c>
      <c r="C1769" s="39"/>
      <c r="D1769" s="116" t="s">
        <v>115</v>
      </c>
      <c r="E1769" s="355">
        <v>624</v>
      </c>
      <c r="F1769" s="116" t="s">
        <v>241</v>
      </c>
      <c r="G1769" s="40">
        <v>2023</v>
      </c>
      <c r="H1769" s="40" t="s">
        <v>238</v>
      </c>
      <c r="I1769" s="69">
        <v>10</v>
      </c>
      <c r="J1769" s="7">
        <v>895</v>
      </c>
      <c r="K1769" s="5">
        <f t="shared" si="323"/>
        <v>895</v>
      </c>
      <c r="L1769" s="331"/>
      <c r="M1769" s="5">
        <f t="shared" si="322"/>
        <v>0</v>
      </c>
      <c r="N1769" s="133" t="s">
        <v>2939</v>
      </c>
    </row>
    <row r="1770" spans="1:15" outlineLevel="1">
      <c r="A1770" s="163">
        <v>31251</v>
      </c>
      <c r="B1770" s="87" t="s">
        <v>2501</v>
      </c>
      <c r="C1770" s="39" t="s">
        <v>120</v>
      </c>
      <c r="D1770" s="116" t="s">
        <v>93</v>
      </c>
      <c r="E1770" s="355">
        <v>816</v>
      </c>
      <c r="F1770" s="116" t="s">
        <v>241</v>
      </c>
      <c r="G1770" s="40">
        <v>2022</v>
      </c>
      <c r="H1770" s="40" t="s">
        <v>238</v>
      </c>
      <c r="I1770" s="69">
        <v>6</v>
      </c>
      <c r="J1770" s="7">
        <v>825</v>
      </c>
      <c r="K1770" s="5">
        <f t="shared" si="323"/>
        <v>825</v>
      </c>
      <c r="L1770" s="331"/>
      <c r="M1770" s="5">
        <f t="shared" si="322"/>
        <v>0</v>
      </c>
      <c r="N1770" s="133" t="s">
        <v>2502</v>
      </c>
      <c r="O1770"/>
    </row>
    <row r="1771" spans="1:15" ht="25.5" outlineLevel="1">
      <c r="A1771" s="163">
        <v>42719</v>
      </c>
      <c r="B1771" s="173" t="s">
        <v>2204</v>
      </c>
      <c r="C1771" s="14" t="s">
        <v>2205</v>
      </c>
      <c r="D1771" s="83" t="s">
        <v>115</v>
      </c>
      <c r="E1771" s="357">
        <v>208</v>
      </c>
      <c r="F1771" s="8" t="s">
        <v>223</v>
      </c>
      <c r="G1771" s="46">
        <v>2021</v>
      </c>
      <c r="H1771" s="46" t="s">
        <v>238</v>
      </c>
      <c r="I1771" s="67">
        <v>16</v>
      </c>
      <c r="J1771" s="7">
        <v>280</v>
      </c>
      <c r="K1771" s="5">
        <f t="shared" si="323"/>
        <v>280</v>
      </c>
      <c r="L1771" s="316"/>
      <c r="M1771" s="5">
        <f t="shared" si="322"/>
        <v>0</v>
      </c>
      <c r="N1771" s="133" t="s">
        <v>2206</v>
      </c>
      <c r="O1771"/>
    </row>
    <row r="1772" spans="1:15" ht="25.5" customHeight="1" outlineLevel="1">
      <c r="A1772" s="163">
        <v>15500</v>
      </c>
      <c r="B1772" s="173" t="s">
        <v>4633</v>
      </c>
      <c r="C1772" s="14" t="s">
        <v>4634</v>
      </c>
      <c r="D1772" s="83" t="s">
        <v>115</v>
      </c>
      <c r="E1772" s="357">
        <v>418</v>
      </c>
      <c r="F1772" s="8" t="s">
        <v>2443</v>
      </c>
      <c r="G1772" s="46">
        <v>2023</v>
      </c>
      <c r="H1772" s="46" t="s">
        <v>238</v>
      </c>
      <c r="I1772" s="67">
        <v>6</v>
      </c>
      <c r="J1772" s="7">
        <v>890</v>
      </c>
      <c r="K1772" s="5">
        <f t="shared" si="323"/>
        <v>890</v>
      </c>
      <c r="L1772" s="316"/>
      <c r="M1772" s="5">
        <f t="shared" si="322"/>
        <v>0</v>
      </c>
      <c r="N1772" s="133" t="s">
        <v>4635</v>
      </c>
    </row>
    <row r="1773" spans="1:15" s="97" customFormat="1" outlineLevel="1">
      <c r="A1773" s="163">
        <v>36509</v>
      </c>
      <c r="B1773" s="173" t="s">
        <v>2551</v>
      </c>
      <c r="C1773" s="14"/>
      <c r="D1773" s="83" t="s">
        <v>93</v>
      </c>
      <c r="E1773" s="357">
        <v>736</v>
      </c>
      <c r="F1773" s="8" t="s">
        <v>241</v>
      </c>
      <c r="G1773" s="46">
        <v>2022</v>
      </c>
      <c r="H1773" s="46" t="s">
        <v>238</v>
      </c>
      <c r="I1773" s="67">
        <v>8</v>
      </c>
      <c r="J1773" s="7">
        <v>795</v>
      </c>
      <c r="K1773" s="5">
        <f t="shared" si="323"/>
        <v>795</v>
      </c>
      <c r="L1773" s="316"/>
      <c r="M1773" s="5">
        <f t="shared" si="322"/>
        <v>0</v>
      </c>
      <c r="N1773" s="133" t="s">
        <v>2552</v>
      </c>
      <c r="O1773" t="s">
        <v>3415</v>
      </c>
    </row>
    <row r="1774" spans="1:15" outlineLevel="1">
      <c r="A1774" s="163">
        <v>25486</v>
      </c>
      <c r="B1774" s="173" t="s">
        <v>2005</v>
      </c>
      <c r="C1774" s="14" t="s">
        <v>212</v>
      </c>
      <c r="D1774" s="83" t="s">
        <v>115</v>
      </c>
      <c r="E1774" s="357"/>
      <c r="F1774" s="8" t="s">
        <v>239</v>
      </c>
      <c r="G1774" s="46">
        <v>2011</v>
      </c>
      <c r="H1774" s="46" t="s">
        <v>238</v>
      </c>
      <c r="I1774" s="67">
        <v>1</v>
      </c>
      <c r="J1774" s="7">
        <v>9000</v>
      </c>
      <c r="K1774" s="5">
        <f>ROUND(J1774*(1-$C$11/125),1)</f>
        <v>9000</v>
      </c>
      <c r="L1774" s="316"/>
      <c r="M1774" s="5">
        <f t="shared" si="322"/>
        <v>0</v>
      </c>
      <c r="N1774" s="133" t="s">
        <v>2006</v>
      </c>
    </row>
    <row r="1775" spans="1:15" outlineLevel="1">
      <c r="A1775" s="163">
        <v>45349</v>
      </c>
      <c r="B1775" s="173" t="s">
        <v>3494</v>
      </c>
      <c r="C1775" s="14"/>
      <c r="D1775" s="83" t="s">
        <v>150</v>
      </c>
      <c r="E1775" s="357">
        <v>248</v>
      </c>
      <c r="F1775" s="8" t="s">
        <v>3200</v>
      </c>
      <c r="G1775" s="46">
        <v>2008</v>
      </c>
      <c r="H1775" s="46" t="s">
        <v>238</v>
      </c>
      <c r="I1775" s="67">
        <v>6</v>
      </c>
      <c r="J1775" s="7">
        <v>600</v>
      </c>
      <c r="K1775" s="5">
        <f>ROUND(J1775*(1-$C$11/100),1)</f>
        <v>600</v>
      </c>
      <c r="L1775" s="316"/>
      <c r="M1775" s="5">
        <f t="shared" si="322"/>
        <v>0</v>
      </c>
      <c r="N1775" s="133"/>
    </row>
    <row r="1776" spans="1:15" outlineLevel="1">
      <c r="A1776" s="163">
        <v>42014</v>
      </c>
      <c r="B1776" s="173" t="s">
        <v>2008</v>
      </c>
      <c r="C1776" s="14"/>
      <c r="D1776" s="83" t="s">
        <v>1533</v>
      </c>
      <c r="E1776" s="357">
        <v>528</v>
      </c>
      <c r="F1776" s="8" t="s">
        <v>1279</v>
      </c>
      <c r="G1776" s="46">
        <v>2020</v>
      </c>
      <c r="H1776" s="46" t="s">
        <v>238</v>
      </c>
      <c r="I1776" s="67">
        <v>8</v>
      </c>
      <c r="J1776" s="7">
        <v>550</v>
      </c>
      <c r="K1776" s="5">
        <f t="shared" si="323"/>
        <v>550</v>
      </c>
      <c r="L1776" s="316"/>
      <c r="M1776" s="5">
        <f t="shared" si="322"/>
        <v>0</v>
      </c>
      <c r="N1776" s="133" t="s">
        <v>2009</v>
      </c>
    </row>
    <row r="1777" spans="1:15" outlineLevel="1">
      <c r="A1777" s="163">
        <v>40327</v>
      </c>
      <c r="B1777" s="8" t="s">
        <v>1412</v>
      </c>
      <c r="C1777" s="14" t="s">
        <v>1413</v>
      </c>
      <c r="D1777" s="83" t="s">
        <v>175</v>
      </c>
      <c r="E1777" s="357">
        <v>96</v>
      </c>
      <c r="F1777" s="8" t="s">
        <v>75</v>
      </c>
      <c r="G1777" s="46">
        <v>2018</v>
      </c>
      <c r="H1777" s="46" t="s">
        <v>130</v>
      </c>
      <c r="I1777" s="67">
        <v>50</v>
      </c>
      <c r="J1777" s="7">
        <v>80</v>
      </c>
      <c r="K1777" s="5">
        <f t="shared" si="323"/>
        <v>80</v>
      </c>
      <c r="L1777" s="316"/>
      <c r="M1777" s="5">
        <f t="shared" si="322"/>
        <v>0</v>
      </c>
      <c r="N1777" s="133" t="s">
        <v>1414</v>
      </c>
    </row>
    <row r="1778" spans="1:15" s="97" customFormat="1" outlineLevel="1">
      <c r="A1778" s="163">
        <v>18135</v>
      </c>
      <c r="B1778" s="86" t="s">
        <v>3329</v>
      </c>
      <c r="C1778" s="54" t="s">
        <v>3327</v>
      </c>
      <c r="D1778" s="148" t="s">
        <v>93</v>
      </c>
      <c r="E1778" s="362">
        <v>168</v>
      </c>
      <c r="F1778" s="86" t="s">
        <v>468</v>
      </c>
      <c r="G1778" s="49">
        <v>2024</v>
      </c>
      <c r="H1778" s="49" t="s">
        <v>130</v>
      </c>
      <c r="I1778" s="70">
        <v>30</v>
      </c>
      <c r="J1778" s="12">
        <v>300</v>
      </c>
      <c r="K1778" s="4">
        <f t="shared" si="323"/>
        <v>300</v>
      </c>
      <c r="L1778" s="313"/>
      <c r="M1778" s="4">
        <f t="shared" si="322"/>
        <v>0</v>
      </c>
      <c r="N1778" s="136" t="s">
        <v>3330</v>
      </c>
      <c r="O1778" s="3"/>
    </row>
    <row r="1779" spans="1:15" s="97" customFormat="1" outlineLevel="1">
      <c r="A1779" s="163">
        <v>40237</v>
      </c>
      <c r="B1779" s="8" t="s">
        <v>1358</v>
      </c>
      <c r="C1779" s="14" t="s">
        <v>41</v>
      </c>
      <c r="D1779" s="83" t="s">
        <v>93</v>
      </c>
      <c r="E1779" s="357">
        <v>32</v>
      </c>
      <c r="F1779" s="8" t="s">
        <v>1354</v>
      </c>
      <c r="G1779" s="46">
        <v>2018</v>
      </c>
      <c r="H1779" s="46" t="s">
        <v>130</v>
      </c>
      <c r="I1779" s="67">
        <v>50</v>
      </c>
      <c r="J1779" s="7">
        <v>35</v>
      </c>
      <c r="K1779" s="5">
        <f t="shared" si="323"/>
        <v>35</v>
      </c>
      <c r="L1779" s="316"/>
      <c r="M1779" s="5">
        <f t="shared" si="322"/>
        <v>0</v>
      </c>
      <c r="N1779" s="133" t="s">
        <v>1359</v>
      </c>
      <c r="O1779" s="3"/>
    </row>
    <row r="1780" spans="1:15" s="97" customFormat="1" outlineLevel="1">
      <c r="A1780" s="163">
        <v>37389</v>
      </c>
      <c r="B1780" s="8" t="s">
        <v>1301</v>
      </c>
      <c r="C1780" s="14" t="s">
        <v>855</v>
      </c>
      <c r="D1780" s="83" t="s">
        <v>93</v>
      </c>
      <c r="E1780" s="357">
        <v>160</v>
      </c>
      <c r="F1780" s="8" t="s">
        <v>34</v>
      </c>
      <c r="G1780" s="46">
        <v>2016</v>
      </c>
      <c r="H1780" s="46" t="s">
        <v>130</v>
      </c>
      <c r="I1780" s="67">
        <v>40</v>
      </c>
      <c r="J1780" s="7">
        <v>90</v>
      </c>
      <c r="K1780" s="5">
        <f t="shared" si="323"/>
        <v>90</v>
      </c>
      <c r="L1780" s="316"/>
      <c r="M1780" s="5">
        <f t="shared" si="322"/>
        <v>0</v>
      </c>
      <c r="N1780" s="133" t="s">
        <v>1302</v>
      </c>
      <c r="O1780" s="3"/>
    </row>
    <row r="1781" spans="1:15" outlineLevel="1">
      <c r="A1781" s="163">
        <v>43169</v>
      </c>
      <c r="B1781" s="8" t="s">
        <v>2301</v>
      </c>
      <c r="C1781" s="14" t="s">
        <v>2302</v>
      </c>
      <c r="D1781" s="83" t="s">
        <v>175</v>
      </c>
      <c r="E1781" s="357">
        <v>352</v>
      </c>
      <c r="F1781" s="8" t="s">
        <v>1726</v>
      </c>
      <c r="G1781" s="46">
        <v>2021</v>
      </c>
      <c r="H1781" s="46" t="s">
        <v>238</v>
      </c>
      <c r="I1781" s="67">
        <v>16</v>
      </c>
      <c r="J1781" s="7">
        <v>420</v>
      </c>
      <c r="K1781" s="5">
        <f t="shared" si="323"/>
        <v>420</v>
      </c>
      <c r="L1781" s="316"/>
      <c r="M1781" s="5">
        <f t="shared" si="322"/>
        <v>0</v>
      </c>
      <c r="N1781" s="133" t="s">
        <v>2303</v>
      </c>
    </row>
    <row r="1782" spans="1:15" outlineLevel="1">
      <c r="A1782" s="163">
        <v>36606</v>
      </c>
      <c r="B1782" s="8" t="s">
        <v>2527</v>
      </c>
      <c r="C1782" s="14"/>
      <c r="D1782" s="83" t="s">
        <v>93</v>
      </c>
      <c r="E1782" s="357">
        <v>32</v>
      </c>
      <c r="F1782" s="8" t="s">
        <v>179</v>
      </c>
      <c r="G1782" s="46">
        <v>2022</v>
      </c>
      <c r="H1782" s="46" t="s">
        <v>130</v>
      </c>
      <c r="I1782" s="67">
        <v>120</v>
      </c>
      <c r="J1782" s="7">
        <v>46</v>
      </c>
      <c r="K1782" s="5">
        <f t="shared" si="323"/>
        <v>46</v>
      </c>
      <c r="L1782" s="316"/>
      <c r="M1782" s="5">
        <f t="shared" si="322"/>
        <v>0</v>
      </c>
      <c r="N1782" s="133" t="s">
        <v>2528</v>
      </c>
    </row>
    <row r="1783" spans="1:15" s="97" customFormat="1" outlineLevel="1">
      <c r="A1783" s="163">
        <v>40747</v>
      </c>
      <c r="B1783" s="8" t="s">
        <v>1513</v>
      </c>
      <c r="C1783" s="14" t="s">
        <v>338</v>
      </c>
      <c r="D1783" s="83" t="s">
        <v>115</v>
      </c>
      <c r="E1783" s="357">
        <v>32</v>
      </c>
      <c r="F1783" s="8" t="s">
        <v>749</v>
      </c>
      <c r="G1783" s="46">
        <v>2018</v>
      </c>
      <c r="H1783" s="46" t="s">
        <v>130</v>
      </c>
      <c r="I1783" s="67">
        <v>50</v>
      </c>
      <c r="J1783" s="7">
        <v>45</v>
      </c>
      <c r="K1783" s="5">
        <f t="shared" si="323"/>
        <v>45</v>
      </c>
      <c r="L1783" s="316"/>
      <c r="M1783" s="5">
        <f t="shared" si="322"/>
        <v>0</v>
      </c>
      <c r="N1783" s="133" t="s">
        <v>1514</v>
      </c>
    </row>
    <row r="1784" spans="1:15" s="97" customFormat="1" outlineLevel="1">
      <c r="A1784" s="163">
        <v>42079</v>
      </c>
      <c r="B1784" s="8" t="s">
        <v>3120</v>
      </c>
      <c r="C1784" s="14" t="s">
        <v>3121</v>
      </c>
      <c r="D1784" s="83" t="s">
        <v>131</v>
      </c>
      <c r="E1784" s="357">
        <v>64</v>
      </c>
      <c r="F1784" s="8" t="s">
        <v>3122</v>
      </c>
      <c r="G1784" s="46">
        <v>2019</v>
      </c>
      <c r="H1784" s="46" t="s">
        <v>130</v>
      </c>
      <c r="I1784" s="67">
        <v>40</v>
      </c>
      <c r="J1784" s="7">
        <v>34</v>
      </c>
      <c r="K1784" s="5">
        <f t="shared" si="323"/>
        <v>34</v>
      </c>
      <c r="L1784" s="316"/>
      <c r="M1784" s="5">
        <f t="shared" si="322"/>
        <v>0</v>
      </c>
      <c r="N1784" s="133" t="s">
        <v>3123</v>
      </c>
    </row>
    <row r="1785" spans="1:15" outlineLevel="1">
      <c r="A1785" s="163">
        <v>27356</v>
      </c>
      <c r="B1785" s="8" t="s">
        <v>3348</v>
      </c>
      <c r="C1785" s="14" t="s">
        <v>3349</v>
      </c>
      <c r="D1785" s="83" t="s">
        <v>175</v>
      </c>
      <c r="E1785" s="357">
        <v>368</v>
      </c>
      <c r="F1785" s="8" t="s">
        <v>184</v>
      </c>
      <c r="G1785" s="46">
        <v>2011</v>
      </c>
      <c r="H1785" s="46" t="s">
        <v>238</v>
      </c>
      <c r="I1785" s="67">
        <v>10</v>
      </c>
      <c r="J1785" s="7">
        <v>250</v>
      </c>
      <c r="K1785" s="5">
        <f t="shared" si="323"/>
        <v>250</v>
      </c>
      <c r="L1785" s="316"/>
      <c r="M1785" s="5">
        <f t="shared" si="322"/>
        <v>0</v>
      </c>
      <c r="N1785" s="133" t="s">
        <v>3350</v>
      </c>
      <c r="O1785" s="97"/>
    </row>
    <row r="1786" spans="1:15" s="95" customFormat="1" outlineLevel="1">
      <c r="A1786" s="163">
        <v>37704</v>
      </c>
      <c r="B1786" s="82" t="s">
        <v>904</v>
      </c>
      <c r="C1786" s="35"/>
      <c r="D1786" s="83" t="s">
        <v>93</v>
      </c>
      <c r="E1786" s="341">
        <v>816</v>
      </c>
      <c r="F1786" s="83" t="s">
        <v>241</v>
      </c>
      <c r="G1786" s="36">
        <v>2017</v>
      </c>
      <c r="H1786" s="36" t="s">
        <v>238</v>
      </c>
      <c r="I1786" s="67">
        <v>6</v>
      </c>
      <c r="J1786" s="7">
        <v>470</v>
      </c>
      <c r="K1786" s="5">
        <f t="shared" si="323"/>
        <v>470</v>
      </c>
      <c r="L1786" s="317"/>
      <c r="M1786" s="5">
        <f t="shared" ref="M1786:M1823" si="324">SUM(L1786*K1786)</f>
        <v>0</v>
      </c>
      <c r="N1786" s="133" t="s">
        <v>905</v>
      </c>
    </row>
    <row r="1787" spans="1:15" outlineLevel="1">
      <c r="A1787" s="163">
        <v>38213</v>
      </c>
      <c r="B1787" s="84" t="s">
        <v>3261</v>
      </c>
      <c r="C1787" s="54" t="s">
        <v>5</v>
      </c>
      <c r="D1787" s="148" t="s">
        <v>93</v>
      </c>
      <c r="E1787" s="342">
        <v>832</v>
      </c>
      <c r="F1787" s="148" t="s">
        <v>241</v>
      </c>
      <c r="G1787" s="44">
        <v>2024</v>
      </c>
      <c r="H1787" s="44" t="s">
        <v>238</v>
      </c>
      <c r="I1787" s="70">
        <v>6</v>
      </c>
      <c r="J1787" s="12">
        <v>930</v>
      </c>
      <c r="K1787" s="4">
        <f t="shared" ref="K1787" si="325">ROUND(J1787*(1-$C$11/100),1)</f>
        <v>930</v>
      </c>
      <c r="L1787" s="318"/>
      <c r="M1787" s="4">
        <f t="shared" si="324"/>
        <v>0</v>
      </c>
      <c r="N1787" s="136" t="s">
        <v>3262</v>
      </c>
      <c r="O1787" s="102"/>
    </row>
    <row r="1788" spans="1:15" outlineLevel="1">
      <c r="A1788" s="163">
        <v>38212</v>
      </c>
      <c r="B1788" s="84" t="s">
        <v>951</v>
      </c>
      <c r="C1788" s="54" t="s">
        <v>5</v>
      </c>
      <c r="D1788" s="148" t="s">
        <v>93</v>
      </c>
      <c r="E1788" s="342">
        <v>608</v>
      </c>
      <c r="F1788" s="148" t="s">
        <v>241</v>
      </c>
      <c r="G1788" s="44">
        <v>2024</v>
      </c>
      <c r="H1788" s="44" t="s">
        <v>238</v>
      </c>
      <c r="I1788" s="70">
        <v>5</v>
      </c>
      <c r="J1788" s="12">
        <v>750</v>
      </c>
      <c r="K1788" s="4">
        <f t="shared" si="323"/>
        <v>750</v>
      </c>
      <c r="L1788" s="318"/>
      <c r="M1788" s="4">
        <f t="shared" si="324"/>
        <v>0</v>
      </c>
      <c r="N1788" s="136" t="s">
        <v>3260</v>
      </c>
    </row>
    <row r="1789" spans="1:15" s="97" customFormat="1" outlineLevel="1">
      <c r="A1789" s="163">
        <v>35301</v>
      </c>
      <c r="B1789" s="8" t="s">
        <v>553</v>
      </c>
      <c r="C1789" s="14" t="s">
        <v>38</v>
      </c>
      <c r="D1789" s="83" t="s">
        <v>93</v>
      </c>
      <c r="E1789" s="357">
        <v>320</v>
      </c>
      <c r="F1789" s="8" t="s">
        <v>170</v>
      </c>
      <c r="G1789" s="46">
        <v>2014</v>
      </c>
      <c r="H1789" s="46" t="s">
        <v>238</v>
      </c>
      <c r="I1789" s="67">
        <v>16</v>
      </c>
      <c r="J1789" s="7">
        <v>320</v>
      </c>
      <c r="K1789" s="5">
        <f t="shared" si="323"/>
        <v>320</v>
      </c>
      <c r="L1789" s="323"/>
      <c r="M1789" s="5">
        <f t="shared" si="324"/>
        <v>0</v>
      </c>
      <c r="N1789" s="132" t="s">
        <v>554</v>
      </c>
    </row>
    <row r="1790" spans="1:15" outlineLevel="1">
      <c r="A1790" s="163">
        <v>34363</v>
      </c>
      <c r="B1790" s="8" t="s">
        <v>442</v>
      </c>
      <c r="C1790" s="14" t="s">
        <v>409</v>
      </c>
      <c r="D1790" s="83" t="s">
        <v>93</v>
      </c>
      <c r="E1790" s="357">
        <v>192</v>
      </c>
      <c r="F1790" s="116" t="s">
        <v>241</v>
      </c>
      <c r="G1790" s="46">
        <v>2014</v>
      </c>
      <c r="H1790" s="46" t="s">
        <v>238</v>
      </c>
      <c r="I1790" s="67">
        <v>24</v>
      </c>
      <c r="J1790" s="7">
        <v>135</v>
      </c>
      <c r="K1790" s="5">
        <f t="shared" si="323"/>
        <v>135</v>
      </c>
      <c r="L1790" s="323"/>
      <c r="M1790" s="5">
        <f t="shared" si="324"/>
        <v>0</v>
      </c>
      <c r="N1790" s="132" t="s">
        <v>443</v>
      </c>
    </row>
    <row r="1791" spans="1:15" s="97" customFormat="1" outlineLevel="1">
      <c r="A1791" s="163">
        <v>33314</v>
      </c>
      <c r="B1791" s="8" t="s">
        <v>337</v>
      </c>
      <c r="C1791" s="14"/>
      <c r="D1791" s="83" t="s">
        <v>93</v>
      </c>
      <c r="E1791" s="357">
        <v>128</v>
      </c>
      <c r="F1791" s="8" t="s">
        <v>170</v>
      </c>
      <c r="G1791" s="46">
        <v>2014</v>
      </c>
      <c r="H1791" s="46" t="s">
        <v>130</v>
      </c>
      <c r="I1791" s="67">
        <v>40</v>
      </c>
      <c r="J1791" s="7">
        <v>85</v>
      </c>
      <c r="K1791" s="5">
        <f t="shared" si="323"/>
        <v>85</v>
      </c>
      <c r="L1791" s="327"/>
      <c r="M1791" s="5">
        <f t="shared" si="324"/>
        <v>0</v>
      </c>
      <c r="N1791" s="133" t="s">
        <v>336</v>
      </c>
    </row>
    <row r="1792" spans="1:15" outlineLevel="1">
      <c r="A1792" s="163">
        <v>45595</v>
      </c>
      <c r="B1792" s="86" t="s">
        <v>3498</v>
      </c>
      <c r="C1792" s="54" t="s">
        <v>1849</v>
      </c>
      <c r="D1792" s="148" t="s">
        <v>93</v>
      </c>
      <c r="E1792" s="362">
        <v>224</v>
      </c>
      <c r="F1792" s="86" t="s">
        <v>34</v>
      </c>
      <c r="G1792" s="49">
        <v>2024</v>
      </c>
      <c r="H1792" s="49" t="s">
        <v>238</v>
      </c>
      <c r="I1792" s="70">
        <v>40</v>
      </c>
      <c r="J1792" s="12">
        <v>305</v>
      </c>
      <c r="K1792" s="4">
        <f t="shared" si="323"/>
        <v>305</v>
      </c>
      <c r="L1792" s="328"/>
      <c r="M1792" s="4">
        <f t="shared" si="324"/>
        <v>0</v>
      </c>
      <c r="N1792" s="136" t="s">
        <v>3499</v>
      </c>
    </row>
    <row r="1793" spans="1:14" s="97" customFormat="1" outlineLevel="1">
      <c r="A1793" s="163">
        <v>44271</v>
      </c>
      <c r="B1793" s="8" t="s">
        <v>2596</v>
      </c>
      <c r="C1793" s="14"/>
      <c r="D1793" s="83" t="s">
        <v>93</v>
      </c>
      <c r="E1793" s="357">
        <v>440</v>
      </c>
      <c r="F1793" s="8" t="s">
        <v>507</v>
      </c>
      <c r="G1793" s="46">
        <v>2022</v>
      </c>
      <c r="H1793" s="46" t="s">
        <v>238</v>
      </c>
      <c r="I1793" s="67">
        <v>16</v>
      </c>
      <c r="J1793" s="7">
        <v>440</v>
      </c>
      <c r="K1793" s="5">
        <f t="shared" si="323"/>
        <v>440</v>
      </c>
      <c r="L1793" s="327"/>
      <c r="M1793" s="5">
        <f t="shared" si="324"/>
        <v>0</v>
      </c>
      <c r="N1793" s="133" t="s">
        <v>2597</v>
      </c>
    </row>
    <row r="1794" spans="1:14" outlineLevel="1">
      <c r="A1794" s="163">
        <v>22923</v>
      </c>
      <c r="B1794" s="86" t="s">
        <v>4372</v>
      </c>
      <c r="C1794" s="54" t="s">
        <v>120</v>
      </c>
      <c r="D1794" s="148" t="s">
        <v>115</v>
      </c>
      <c r="E1794" s="362">
        <v>416</v>
      </c>
      <c r="F1794" s="86" t="s">
        <v>265</v>
      </c>
      <c r="G1794" s="49">
        <v>2025</v>
      </c>
      <c r="H1794" s="49" t="s">
        <v>238</v>
      </c>
      <c r="I1794" s="70">
        <v>14</v>
      </c>
      <c r="J1794" s="12">
        <v>660</v>
      </c>
      <c r="K1794" s="4">
        <f t="shared" si="323"/>
        <v>660</v>
      </c>
      <c r="L1794" s="328"/>
      <c r="M1794" s="4">
        <f t="shared" si="324"/>
        <v>0</v>
      </c>
      <c r="N1794" s="136" t="s">
        <v>4373</v>
      </c>
    </row>
    <row r="1795" spans="1:14" outlineLevel="1">
      <c r="A1795" s="163">
        <v>34058</v>
      </c>
      <c r="B1795" s="8" t="s">
        <v>1521</v>
      </c>
      <c r="C1795" s="14" t="s">
        <v>1522</v>
      </c>
      <c r="D1795" s="8" t="s">
        <v>93</v>
      </c>
      <c r="E1795" s="357">
        <v>512</v>
      </c>
      <c r="F1795" s="8" t="s">
        <v>248</v>
      </c>
      <c r="G1795" s="46">
        <v>2018</v>
      </c>
      <c r="H1795" s="46" t="s">
        <v>238</v>
      </c>
      <c r="I1795" s="67">
        <v>12</v>
      </c>
      <c r="J1795" s="7">
        <v>336</v>
      </c>
      <c r="K1795" s="5">
        <f t="shared" ref="K1795:K1823" si="326">ROUND(J1795*(1-$C$11/100),1)</f>
        <v>336</v>
      </c>
      <c r="L1795" s="323"/>
      <c r="M1795" s="5">
        <f t="shared" si="324"/>
        <v>0</v>
      </c>
      <c r="N1795" s="133" t="s">
        <v>1523</v>
      </c>
    </row>
    <row r="1796" spans="1:14" s="97" customFormat="1" outlineLevel="1">
      <c r="A1796" s="163">
        <v>31956</v>
      </c>
      <c r="B1796" s="8" t="s">
        <v>3077</v>
      </c>
      <c r="C1796" s="14"/>
      <c r="D1796" s="8" t="s">
        <v>45</v>
      </c>
      <c r="E1796" s="357">
        <v>672</v>
      </c>
      <c r="F1796" s="8" t="s">
        <v>248</v>
      </c>
      <c r="G1796" s="46">
        <v>2023</v>
      </c>
      <c r="H1796" s="46" t="s">
        <v>238</v>
      </c>
      <c r="I1796" s="67">
        <v>8</v>
      </c>
      <c r="J1796" s="7">
        <v>1140</v>
      </c>
      <c r="K1796" s="5">
        <f t="shared" si="326"/>
        <v>1140</v>
      </c>
      <c r="L1796" s="323"/>
      <c r="M1796" s="5">
        <f t="shared" si="324"/>
        <v>0</v>
      </c>
      <c r="N1796" s="133" t="s">
        <v>3078</v>
      </c>
    </row>
    <row r="1797" spans="1:14" outlineLevel="1">
      <c r="A1797" s="163">
        <v>33476</v>
      </c>
      <c r="B1797" s="86" t="s">
        <v>4280</v>
      </c>
      <c r="C1797" s="54"/>
      <c r="D1797" s="86" t="s">
        <v>93</v>
      </c>
      <c r="E1797" s="362">
        <v>816</v>
      </c>
      <c r="F1797" s="86" t="s">
        <v>507</v>
      </c>
      <c r="G1797" s="49">
        <v>2025</v>
      </c>
      <c r="H1797" s="49" t="s">
        <v>238</v>
      </c>
      <c r="I1797" s="70">
        <v>8</v>
      </c>
      <c r="J1797" s="12">
        <v>1100</v>
      </c>
      <c r="K1797" s="4">
        <f t="shared" si="326"/>
        <v>1100</v>
      </c>
      <c r="L1797" s="322"/>
      <c r="M1797" s="4">
        <f t="shared" si="324"/>
        <v>0</v>
      </c>
      <c r="N1797" s="136" t="s">
        <v>4281</v>
      </c>
    </row>
    <row r="1798" spans="1:14" outlineLevel="1">
      <c r="A1798" s="163">
        <v>39217</v>
      </c>
      <c r="B1798" s="83" t="s">
        <v>1133</v>
      </c>
      <c r="C1798" s="35"/>
      <c r="D1798" s="83" t="s">
        <v>93</v>
      </c>
      <c r="E1798" s="341">
        <v>64</v>
      </c>
      <c r="F1798" s="83" t="s">
        <v>1131</v>
      </c>
      <c r="G1798" s="36">
        <v>2017</v>
      </c>
      <c r="H1798" s="36" t="s">
        <v>130</v>
      </c>
      <c r="I1798" s="67">
        <v>50</v>
      </c>
      <c r="J1798" s="7">
        <v>45</v>
      </c>
      <c r="K1798" s="5">
        <f t="shared" si="326"/>
        <v>45</v>
      </c>
      <c r="L1798" s="323"/>
      <c r="M1798" s="5">
        <f t="shared" si="324"/>
        <v>0</v>
      </c>
      <c r="N1798" s="133" t="s">
        <v>1134</v>
      </c>
    </row>
    <row r="1799" spans="1:14" outlineLevel="1">
      <c r="A1799" s="163">
        <v>36531</v>
      </c>
      <c r="B1799" s="83" t="s">
        <v>711</v>
      </c>
      <c r="C1799" s="35"/>
      <c r="D1799" s="83" t="s">
        <v>117</v>
      </c>
      <c r="E1799" s="341">
        <v>192</v>
      </c>
      <c r="F1799" s="83" t="s">
        <v>709</v>
      </c>
      <c r="G1799" s="36">
        <v>2016</v>
      </c>
      <c r="H1799" s="36" t="s">
        <v>238</v>
      </c>
      <c r="I1799" s="67">
        <v>48</v>
      </c>
      <c r="J1799" s="7">
        <v>130</v>
      </c>
      <c r="K1799" s="5">
        <f t="shared" si="326"/>
        <v>130</v>
      </c>
      <c r="L1799" s="323"/>
      <c r="M1799" s="5">
        <f t="shared" si="324"/>
        <v>0</v>
      </c>
      <c r="N1799" s="133" t="s">
        <v>712</v>
      </c>
    </row>
    <row r="1800" spans="1:14" outlineLevel="1">
      <c r="A1800" s="163">
        <v>42605</v>
      </c>
      <c r="B1800" s="83" t="s">
        <v>2185</v>
      </c>
      <c r="C1800" s="35"/>
      <c r="D1800" s="83" t="s">
        <v>115</v>
      </c>
      <c r="E1800" s="341">
        <v>702</v>
      </c>
      <c r="F1800" s="83" t="s">
        <v>241</v>
      </c>
      <c r="G1800" s="36">
        <v>2022</v>
      </c>
      <c r="H1800" s="36" t="s">
        <v>238</v>
      </c>
      <c r="I1800" s="67">
        <v>8</v>
      </c>
      <c r="J1800" s="7">
        <v>1055</v>
      </c>
      <c r="K1800" s="5">
        <f t="shared" si="326"/>
        <v>1055</v>
      </c>
      <c r="L1800" s="323"/>
      <c r="M1800" s="5">
        <f t="shared" si="324"/>
        <v>0</v>
      </c>
      <c r="N1800" s="133" t="s">
        <v>2186</v>
      </c>
    </row>
    <row r="1801" spans="1:14" outlineLevel="1">
      <c r="A1801" s="163">
        <v>45871</v>
      </c>
      <c r="B1801" s="148" t="s">
        <v>3784</v>
      </c>
      <c r="C1801" s="43"/>
      <c r="D1801" s="148" t="s">
        <v>93</v>
      </c>
      <c r="E1801" s="342">
        <v>192</v>
      </c>
      <c r="F1801" s="148" t="s">
        <v>2069</v>
      </c>
      <c r="G1801" s="44">
        <v>2024</v>
      </c>
      <c r="H1801" s="44" t="s">
        <v>238</v>
      </c>
      <c r="I1801" s="70">
        <v>20</v>
      </c>
      <c r="J1801" s="12">
        <v>320</v>
      </c>
      <c r="K1801" s="4">
        <f t="shared" si="326"/>
        <v>320</v>
      </c>
      <c r="L1801" s="322"/>
      <c r="M1801" s="5">
        <f t="shared" si="324"/>
        <v>0</v>
      </c>
      <c r="N1801" s="136" t="s">
        <v>3785</v>
      </c>
    </row>
    <row r="1802" spans="1:14" s="97" customFormat="1" outlineLevel="1">
      <c r="A1802" s="163">
        <v>17686</v>
      </c>
      <c r="B1802" s="148" t="s">
        <v>4431</v>
      </c>
      <c r="C1802" s="43" t="s">
        <v>212</v>
      </c>
      <c r="D1802" s="148" t="s">
        <v>115</v>
      </c>
      <c r="E1802" s="342">
        <v>448</v>
      </c>
      <c r="F1802" s="148" t="s">
        <v>108</v>
      </c>
      <c r="G1802" s="44">
        <v>2025</v>
      </c>
      <c r="H1802" s="44" t="s">
        <v>112</v>
      </c>
      <c r="I1802" s="70">
        <v>6</v>
      </c>
      <c r="J1802" s="12">
        <v>830</v>
      </c>
      <c r="K1802" s="4">
        <f t="shared" si="326"/>
        <v>830</v>
      </c>
      <c r="L1802" s="322"/>
      <c r="M1802" s="5">
        <f t="shared" si="324"/>
        <v>0</v>
      </c>
      <c r="N1802" s="136" t="s">
        <v>4432</v>
      </c>
    </row>
    <row r="1803" spans="1:14" outlineLevel="1">
      <c r="A1803" s="163">
        <v>36870</v>
      </c>
      <c r="B1803" s="83" t="s">
        <v>756</v>
      </c>
      <c r="C1803" s="35" t="s">
        <v>212</v>
      </c>
      <c r="D1803" s="83" t="s">
        <v>93</v>
      </c>
      <c r="E1803" s="341">
        <v>560</v>
      </c>
      <c r="F1803" s="83" t="s">
        <v>241</v>
      </c>
      <c r="G1803" s="36">
        <v>2022</v>
      </c>
      <c r="H1803" s="36" t="s">
        <v>238</v>
      </c>
      <c r="I1803" s="67">
        <v>10</v>
      </c>
      <c r="J1803" s="7">
        <v>685</v>
      </c>
      <c r="K1803" s="5">
        <f t="shared" si="326"/>
        <v>685</v>
      </c>
      <c r="L1803" s="323"/>
      <c r="M1803" s="5">
        <f t="shared" si="324"/>
        <v>0</v>
      </c>
      <c r="N1803" s="133" t="s">
        <v>2543</v>
      </c>
    </row>
    <row r="1804" spans="1:14" outlineLevel="1">
      <c r="A1804" s="163">
        <v>36457</v>
      </c>
      <c r="B1804" s="83" t="s">
        <v>703</v>
      </c>
      <c r="C1804" s="35" t="s">
        <v>376</v>
      </c>
      <c r="D1804" s="83" t="s">
        <v>131</v>
      </c>
      <c r="E1804" s="341">
        <v>48</v>
      </c>
      <c r="F1804" s="83" t="s">
        <v>241</v>
      </c>
      <c r="G1804" s="36">
        <v>2016</v>
      </c>
      <c r="H1804" s="36" t="s">
        <v>130</v>
      </c>
      <c r="I1804" s="67">
        <v>160</v>
      </c>
      <c r="J1804" s="7">
        <v>36</v>
      </c>
      <c r="K1804" s="5">
        <f t="shared" si="326"/>
        <v>36</v>
      </c>
      <c r="L1804" s="323"/>
      <c r="M1804" s="5">
        <f t="shared" si="324"/>
        <v>0</v>
      </c>
      <c r="N1804" s="133" t="s">
        <v>704</v>
      </c>
    </row>
    <row r="1805" spans="1:14" s="97" customFormat="1" outlineLevel="1">
      <c r="A1805" s="163">
        <v>37390</v>
      </c>
      <c r="B1805" s="83" t="s">
        <v>856</v>
      </c>
      <c r="C1805" s="35" t="s">
        <v>852</v>
      </c>
      <c r="D1805" s="83" t="s">
        <v>93</v>
      </c>
      <c r="E1805" s="341">
        <v>160</v>
      </c>
      <c r="F1805" s="83" t="s">
        <v>34</v>
      </c>
      <c r="G1805" s="36">
        <v>2016</v>
      </c>
      <c r="H1805" s="36" t="s">
        <v>130</v>
      </c>
      <c r="I1805" s="67">
        <v>40</v>
      </c>
      <c r="J1805" s="7">
        <v>70</v>
      </c>
      <c r="K1805" s="5">
        <f t="shared" si="326"/>
        <v>70</v>
      </c>
      <c r="L1805" s="323"/>
      <c r="M1805" s="5">
        <f t="shared" si="324"/>
        <v>0</v>
      </c>
      <c r="N1805" s="133" t="s">
        <v>857</v>
      </c>
    </row>
    <row r="1806" spans="1:14" outlineLevel="1">
      <c r="A1806" s="163">
        <v>39303</v>
      </c>
      <c r="B1806" s="83" t="s">
        <v>646</v>
      </c>
      <c r="C1806" s="35" t="s">
        <v>1150</v>
      </c>
      <c r="D1806" s="83" t="s">
        <v>93</v>
      </c>
      <c r="E1806" s="341">
        <v>128</v>
      </c>
      <c r="F1806" s="83" t="s">
        <v>709</v>
      </c>
      <c r="G1806" s="36">
        <v>2017</v>
      </c>
      <c r="H1806" s="36" t="s">
        <v>130</v>
      </c>
      <c r="I1806" s="67">
        <v>50</v>
      </c>
      <c r="J1806" s="7">
        <v>105</v>
      </c>
      <c r="K1806" s="5">
        <f t="shared" si="326"/>
        <v>105</v>
      </c>
      <c r="L1806" s="323"/>
      <c r="M1806" s="5">
        <f t="shared" si="324"/>
        <v>0</v>
      </c>
      <c r="N1806" s="133" t="s">
        <v>1151</v>
      </c>
    </row>
    <row r="1807" spans="1:14" s="97" customFormat="1" outlineLevel="1">
      <c r="A1807" s="163">
        <v>40236</v>
      </c>
      <c r="B1807" s="83" t="s">
        <v>1360</v>
      </c>
      <c r="C1807" s="35" t="s">
        <v>164</v>
      </c>
      <c r="D1807" s="83" t="s">
        <v>93</v>
      </c>
      <c r="E1807" s="341">
        <v>64</v>
      </c>
      <c r="F1807" s="83" t="s">
        <v>1354</v>
      </c>
      <c r="G1807" s="36">
        <v>2018</v>
      </c>
      <c r="H1807" s="36" t="s">
        <v>130</v>
      </c>
      <c r="I1807" s="67">
        <v>50</v>
      </c>
      <c r="J1807" s="7">
        <v>48</v>
      </c>
      <c r="K1807" s="5">
        <f t="shared" si="326"/>
        <v>48</v>
      </c>
      <c r="L1807" s="323"/>
      <c r="M1807" s="5">
        <f t="shared" si="324"/>
        <v>0</v>
      </c>
      <c r="N1807" s="133" t="s">
        <v>1361</v>
      </c>
    </row>
    <row r="1808" spans="1:14" outlineLevel="1">
      <c r="A1808" s="163">
        <v>45497</v>
      </c>
      <c r="B1808" s="148" t="s">
        <v>3369</v>
      </c>
      <c r="C1808" s="43"/>
      <c r="D1808" s="148" t="s">
        <v>117</v>
      </c>
      <c r="E1808" s="342">
        <v>224</v>
      </c>
      <c r="F1808" s="148" t="s">
        <v>34</v>
      </c>
      <c r="G1808" s="44">
        <v>2024</v>
      </c>
      <c r="H1808" s="44" t="s">
        <v>238</v>
      </c>
      <c r="I1808" s="70">
        <v>40</v>
      </c>
      <c r="J1808" s="12">
        <v>290</v>
      </c>
      <c r="K1808" s="4">
        <f t="shared" si="326"/>
        <v>290</v>
      </c>
      <c r="L1808" s="322"/>
      <c r="M1808" s="4">
        <f t="shared" si="324"/>
        <v>0</v>
      </c>
      <c r="N1808" s="136" t="s">
        <v>3370</v>
      </c>
    </row>
    <row r="1809" spans="1:15" s="95" customFormat="1" outlineLevel="1">
      <c r="A1809" s="163">
        <v>34400</v>
      </c>
      <c r="B1809" s="83" t="s">
        <v>4631</v>
      </c>
      <c r="C1809" s="35"/>
      <c r="D1809" s="83" t="s">
        <v>115</v>
      </c>
      <c r="E1809" s="341"/>
      <c r="F1809" s="83" t="s">
        <v>75</v>
      </c>
      <c r="G1809" s="36">
        <v>2014</v>
      </c>
      <c r="H1809" s="36" t="s">
        <v>238</v>
      </c>
      <c r="I1809" s="67">
        <v>4</v>
      </c>
      <c r="J1809" s="7">
        <v>1500</v>
      </c>
      <c r="K1809" s="5">
        <f t="shared" si="326"/>
        <v>1500</v>
      </c>
      <c r="L1809" s="323"/>
      <c r="M1809" s="5">
        <f t="shared" si="324"/>
        <v>0</v>
      </c>
      <c r="N1809" s="133" t="s">
        <v>4632</v>
      </c>
      <c r="O1809" s="3"/>
    </row>
    <row r="1810" spans="1:15" s="95" customFormat="1" outlineLevel="1">
      <c r="A1810" s="163">
        <v>30048</v>
      </c>
      <c r="B1810" s="83" t="s">
        <v>3574</v>
      </c>
      <c r="C1810" s="35"/>
      <c r="D1810" s="83" t="s">
        <v>175</v>
      </c>
      <c r="E1810" s="341">
        <v>680</v>
      </c>
      <c r="F1810" s="83" t="s">
        <v>108</v>
      </c>
      <c r="G1810" s="36">
        <v>2012</v>
      </c>
      <c r="H1810" s="36" t="s">
        <v>238</v>
      </c>
      <c r="I1810" s="67">
        <v>680</v>
      </c>
      <c r="J1810" s="7">
        <v>450</v>
      </c>
      <c r="K1810" s="5">
        <f t="shared" si="326"/>
        <v>450</v>
      </c>
      <c r="L1810" s="323"/>
      <c r="M1810" s="5">
        <f t="shared" si="324"/>
        <v>0</v>
      </c>
      <c r="N1810" s="385" t="s">
        <v>3575</v>
      </c>
    </row>
    <row r="1811" spans="1:15" s="95" customFormat="1" outlineLevel="1">
      <c r="A1811" s="163">
        <v>10394</v>
      </c>
      <c r="B1811" s="148" t="s">
        <v>3438</v>
      </c>
      <c r="C1811" s="43"/>
      <c r="D1811" s="148" t="s">
        <v>93</v>
      </c>
      <c r="E1811" s="342">
        <v>480</v>
      </c>
      <c r="F1811" s="148" t="s">
        <v>248</v>
      </c>
      <c r="G1811" s="44">
        <v>2024</v>
      </c>
      <c r="H1811" s="44" t="s">
        <v>112</v>
      </c>
      <c r="I1811" s="70">
        <v>10</v>
      </c>
      <c r="J1811" s="12">
        <v>615</v>
      </c>
      <c r="K1811" s="4">
        <f t="shared" si="326"/>
        <v>615</v>
      </c>
      <c r="L1811" s="322"/>
      <c r="M1811" s="4">
        <f t="shared" si="324"/>
        <v>0</v>
      </c>
      <c r="N1811" s="136" t="s">
        <v>3439</v>
      </c>
    </row>
    <row r="1812" spans="1:15" s="102" customFormat="1" outlineLevel="1">
      <c r="A1812" s="163">
        <v>16488</v>
      </c>
      <c r="B1812" s="83" t="s">
        <v>2932</v>
      </c>
      <c r="C1812" s="35"/>
      <c r="D1812" s="83" t="s">
        <v>115</v>
      </c>
      <c r="E1812" s="341">
        <v>688</v>
      </c>
      <c r="F1812" s="83" t="s">
        <v>108</v>
      </c>
      <c r="G1812" s="36">
        <v>2023</v>
      </c>
      <c r="H1812" s="36" t="s">
        <v>112</v>
      </c>
      <c r="I1812" s="67">
        <v>8</v>
      </c>
      <c r="J1812" s="7">
        <v>825</v>
      </c>
      <c r="K1812" s="5">
        <f t="shared" si="326"/>
        <v>825</v>
      </c>
      <c r="L1812" s="323"/>
      <c r="M1812" s="5">
        <f t="shared" si="324"/>
        <v>0</v>
      </c>
      <c r="N1812" s="133" t="s">
        <v>2933</v>
      </c>
    </row>
    <row r="1813" spans="1:15" s="102" customFormat="1" outlineLevel="1">
      <c r="A1813" s="163">
        <v>46439</v>
      </c>
      <c r="B1813" s="148" t="s">
        <v>4361</v>
      </c>
      <c r="C1813" s="43" t="s">
        <v>3327</v>
      </c>
      <c r="D1813" s="148" t="s">
        <v>117</v>
      </c>
      <c r="E1813" s="342">
        <v>240</v>
      </c>
      <c r="F1813" s="148" t="s">
        <v>248</v>
      </c>
      <c r="G1813" s="44">
        <v>2024</v>
      </c>
      <c r="H1813" s="44" t="s">
        <v>238</v>
      </c>
      <c r="I1813" s="70">
        <v>40</v>
      </c>
      <c r="J1813" s="12">
        <v>480</v>
      </c>
      <c r="K1813" s="4">
        <f t="shared" si="326"/>
        <v>480</v>
      </c>
      <c r="L1813" s="322"/>
      <c r="M1813" s="4">
        <f t="shared" si="324"/>
        <v>0</v>
      </c>
      <c r="N1813" s="136" t="s">
        <v>4362</v>
      </c>
      <c r="O1813" s="95"/>
    </row>
    <row r="1814" spans="1:15" s="102" customFormat="1" outlineLevel="1">
      <c r="A1814" s="163">
        <v>25259</v>
      </c>
      <c r="B1814" s="148" t="s">
        <v>3326</v>
      </c>
      <c r="C1814" s="43" t="s">
        <v>3327</v>
      </c>
      <c r="D1814" s="148" t="s">
        <v>93</v>
      </c>
      <c r="E1814" s="342">
        <v>120</v>
      </c>
      <c r="F1814" s="148" t="s">
        <v>468</v>
      </c>
      <c r="G1814" s="44">
        <v>2024</v>
      </c>
      <c r="H1814" s="44" t="s">
        <v>130</v>
      </c>
      <c r="I1814" s="70">
        <v>30</v>
      </c>
      <c r="J1814" s="12">
        <v>200</v>
      </c>
      <c r="K1814" s="4">
        <f t="shared" si="326"/>
        <v>200</v>
      </c>
      <c r="L1814" s="322"/>
      <c r="M1814" s="4">
        <f t="shared" si="324"/>
        <v>0</v>
      </c>
      <c r="N1814" s="136" t="s">
        <v>3328</v>
      </c>
      <c r="O1814" s="95"/>
    </row>
    <row r="1815" spans="1:15" s="102" customFormat="1" outlineLevel="1">
      <c r="A1815" s="163">
        <v>47074</v>
      </c>
      <c r="B1815" s="148" t="s">
        <v>4515</v>
      </c>
      <c r="C1815" s="43"/>
      <c r="D1815" s="148" t="s">
        <v>93</v>
      </c>
      <c r="E1815" s="342">
        <v>368</v>
      </c>
      <c r="F1815" s="148" t="s">
        <v>248</v>
      </c>
      <c r="G1815" s="44">
        <v>2024</v>
      </c>
      <c r="H1815" s="44" t="s">
        <v>112</v>
      </c>
      <c r="I1815" s="70">
        <v>14</v>
      </c>
      <c r="J1815" s="12">
        <v>770</v>
      </c>
      <c r="K1815" s="4">
        <f t="shared" si="326"/>
        <v>770</v>
      </c>
      <c r="L1815" s="322"/>
      <c r="M1815" s="4">
        <f t="shared" si="324"/>
        <v>0</v>
      </c>
      <c r="N1815" s="136" t="s">
        <v>4516</v>
      </c>
    </row>
    <row r="1816" spans="1:15" s="94" customFormat="1" outlineLevel="1">
      <c r="A1816" s="163">
        <v>16459</v>
      </c>
      <c r="B1816" s="82" t="s">
        <v>2440</v>
      </c>
      <c r="C1816" s="35" t="s">
        <v>2442</v>
      </c>
      <c r="D1816" s="83" t="s">
        <v>150</v>
      </c>
      <c r="E1816" s="341">
        <v>768</v>
      </c>
      <c r="F1816" s="83" t="s">
        <v>100</v>
      </c>
      <c r="G1816" s="36">
        <v>2021</v>
      </c>
      <c r="H1816" s="36" t="s">
        <v>238</v>
      </c>
      <c r="I1816" s="67">
        <v>4</v>
      </c>
      <c r="J1816" s="7">
        <v>1040</v>
      </c>
      <c r="K1816" s="5">
        <f t="shared" si="326"/>
        <v>1040</v>
      </c>
      <c r="L1816" s="323"/>
      <c r="M1816" s="5">
        <f t="shared" si="324"/>
        <v>0</v>
      </c>
      <c r="N1816" s="133" t="s">
        <v>2441</v>
      </c>
      <c r="O1816" s="102"/>
    </row>
    <row r="1817" spans="1:15" s="94" customFormat="1" outlineLevel="1">
      <c r="A1817" s="163">
        <v>28170</v>
      </c>
      <c r="B1817" s="82" t="s">
        <v>1179</v>
      </c>
      <c r="C1817" s="35" t="s">
        <v>1180</v>
      </c>
      <c r="D1817" s="83" t="s">
        <v>93</v>
      </c>
      <c r="E1817" s="341">
        <v>416</v>
      </c>
      <c r="F1817" s="83" t="s">
        <v>241</v>
      </c>
      <c r="G1817" s="36">
        <v>2018</v>
      </c>
      <c r="H1817" s="46" t="s">
        <v>238</v>
      </c>
      <c r="I1817" s="67">
        <v>14</v>
      </c>
      <c r="J1817" s="7">
        <v>260</v>
      </c>
      <c r="K1817" s="5">
        <f t="shared" si="326"/>
        <v>260</v>
      </c>
      <c r="L1817" s="323"/>
      <c r="M1817" s="5">
        <f t="shared" si="324"/>
        <v>0</v>
      </c>
      <c r="N1817" s="133" t="s">
        <v>1181</v>
      </c>
      <c r="O1817" s="102"/>
    </row>
    <row r="1818" spans="1:15" s="94" customFormat="1" outlineLevel="1">
      <c r="A1818" s="163">
        <v>44765</v>
      </c>
      <c r="B1818" s="84" t="s">
        <v>4727</v>
      </c>
      <c r="C1818" s="43" t="s">
        <v>4728</v>
      </c>
      <c r="D1818" s="148" t="s">
        <v>115</v>
      </c>
      <c r="E1818" s="342">
        <v>528</v>
      </c>
      <c r="F1818" s="148" t="s">
        <v>244</v>
      </c>
      <c r="G1818" s="44">
        <v>2025</v>
      </c>
      <c r="H1818" s="49" t="s">
        <v>238</v>
      </c>
      <c r="I1818" s="70">
        <v>8</v>
      </c>
      <c r="J1818" s="12">
        <v>750</v>
      </c>
      <c r="K1818" s="4">
        <f t="shared" si="326"/>
        <v>750</v>
      </c>
      <c r="L1818" s="322"/>
      <c r="M1818" s="4">
        <f t="shared" si="324"/>
        <v>0</v>
      </c>
      <c r="N1818" s="136" t="s">
        <v>4729</v>
      </c>
    </row>
    <row r="1819" spans="1:15" s="101" customFormat="1" outlineLevel="1">
      <c r="A1819" s="163">
        <v>40240</v>
      </c>
      <c r="B1819" s="82" t="s">
        <v>1364</v>
      </c>
      <c r="C1819" s="35" t="s">
        <v>120</v>
      </c>
      <c r="D1819" s="83" t="s">
        <v>115</v>
      </c>
      <c r="E1819" s="341">
        <v>32</v>
      </c>
      <c r="F1819" s="83" t="s">
        <v>1354</v>
      </c>
      <c r="G1819" s="36">
        <v>2018</v>
      </c>
      <c r="H1819" s="46" t="s">
        <v>130</v>
      </c>
      <c r="I1819" s="67">
        <v>50</v>
      </c>
      <c r="J1819" s="7">
        <v>36</v>
      </c>
      <c r="K1819" s="5">
        <f t="shared" si="326"/>
        <v>36</v>
      </c>
      <c r="L1819" s="323"/>
      <c r="M1819" s="5">
        <f t="shared" si="324"/>
        <v>0</v>
      </c>
      <c r="N1819" s="133" t="s">
        <v>1365</v>
      </c>
    </row>
    <row r="1820" spans="1:15" outlineLevel="1">
      <c r="A1820" s="163">
        <v>29613</v>
      </c>
      <c r="B1820" s="84" t="s">
        <v>3518</v>
      </c>
      <c r="C1820" s="43" t="s">
        <v>4095</v>
      </c>
      <c r="D1820" s="148" t="s">
        <v>115</v>
      </c>
      <c r="E1820" s="342">
        <v>304</v>
      </c>
      <c r="F1820" s="148" t="s">
        <v>124</v>
      </c>
      <c r="G1820" s="44">
        <v>2025</v>
      </c>
      <c r="H1820" s="49" t="s">
        <v>238</v>
      </c>
      <c r="I1820" s="70">
        <v>14</v>
      </c>
      <c r="J1820" s="12">
        <v>595</v>
      </c>
      <c r="K1820" s="4">
        <f t="shared" si="326"/>
        <v>595</v>
      </c>
      <c r="L1820" s="322"/>
      <c r="M1820" s="4">
        <f t="shared" si="324"/>
        <v>0</v>
      </c>
      <c r="N1820" s="136" t="s">
        <v>4096</v>
      </c>
    </row>
    <row r="1821" spans="1:15" outlineLevel="1">
      <c r="A1821" s="163">
        <v>31095</v>
      </c>
      <c r="B1821" s="82" t="s">
        <v>3518</v>
      </c>
      <c r="C1821" s="35" t="s">
        <v>120</v>
      </c>
      <c r="D1821" s="83" t="s">
        <v>93</v>
      </c>
      <c r="E1821" s="341">
        <v>512</v>
      </c>
      <c r="F1821" s="83" t="s">
        <v>248</v>
      </c>
      <c r="G1821" s="36">
        <v>2023</v>
      </c>
      <c r="H1821" s="46" t="s">
        <v>238</v>
      </c>
      <c r="I1821" s="67">
        <v>10</v>
      </c>
      <c r="J1821" s="7">
        <v>610</v>
      </c>
      <c r="K1821" s="5">
        <f t="shared" si="326"/>
        <v>610</v>
      </c>
      <c r="L1821" s="323"/>
      <c r="M1821" s="5">
        <f t="shared" si="324"/>
        <v>0</v>
      </c>
      <c r="N1821" s="133" t="s">
        <v>3519</v>
      </c>
    </row>
    <row r="1822" spans="1:15" outlineLevel="1">
      <c r="A1822" s="163">
        <v>44085</v>
      </c>
      <c r="B1822" s="82" t="s">
        <v>2562</v>
      </c>
      <c r="C1822" s="35" t="s">
        <v>2561</v>
      </c>
      <c r="D1822" s="83" t="s">
        <v>115</v>
      </c>
      <c r="E1822" s="341">
        <v>208</v>
      </c>
      <c r="F1822" s="83" t="s">
        <v>264</v>
      </c>
      <c r="G1822" s="36">
        <v>2022</v>
      </c>
      <c r="H1822" s="46" t="s">
        <v>238</v>
      </c>
      <c r="I1822" s="67">
        <v>18</v>
      </c>
      <c r="J1822" s="7">
        <v>300</v>
      </c>
      <c r="K1822" s="5">
        <f t="shared" si="326"/>
        <v>300</v>
      </c>
      <c r="L1822" s="323"/>
      <c r="M1822" s="5">
        <f t="shared" si="324"/>
        <v>0</v>
      </c>
      <c r="N1822" s="133" t="s">
        <v>2563</v>
      </c>
    </row>
    <row r="1823" spans="1:15" s="97" customFormat="1" ht="15.75" outlineLevel="1" thickBot="1">
      <c r="A1823" s="163">
        <v>28171</v>
      </c>
      <c r="B1823" s="82" t="s">
        <v>996</v>
      </c>
      <c r="C1823" s="35" t="s">
        <v>995</v>
      </c>
      <c r="D1823" s="83" t="s">
        <v>93</v>
      </c>
      <c r="E1823" s="341">
        <v>192</v>
      </c>
      <c r="F1823" s="83" t="s">
        <v>241</v>
      </c>
      <c r="G1823" s="36">
        <v>2017</v>
      </c>
      <c r="H1823" s="36" t="s">
        <v>112</v>
      </c>
      <c r="I1823" s="67">
        <v>24</v>
      </c>
      <c r="J1823" s="7">
        <v>185</v>
      </c>
      <c r="K1823" s="11">
        <f t="shared" si="326"/>
        <v>185</v>
      </c>
      <c r="L1823" s="330"/>
      <c r="M1823" s="5">
        <f t="shared" si="324"/>
        <v>0</v>
      </c>
      <c r="N1823" s="133" t="s">
        <v>997</v>
      </c>
      <c r="O1823" s="3"/>
    </row>
    <row r="1824" spans="1:15" s="97" customFormat="1" ht="16.5" outlineLevel="1" thickBot="1">
      <c r="A1824" s="163"/>
      <c r="B1824" s="118" t="s">
        <v>98</v>
      </c>
      <c r="C1824" s="43"/>
      <c r="D1824" s="148"/>
      <c r="E1824" s="342"/>
      <c r="F1824" s="148"/>
      <c r="G1824" s="44"/>
      <c r="H1824" s="44"/>
      <c r="I1824" s="70"/>
      <c r="J1824" s="12"/>
      <c r="K1824" s="4"/>
      <c r="L1824" s="322"/>
      <c r="M1824" s="5"/>
      <c r="N1824" s="133"/>
      <c r="O1824" s="3"/>
    </row>
    <row r="1825" spans="1:15" s="97" customFormat="1" outlineLevel="1">
      <c r="A1825" s="163">
        <v>38783</v>
      </c>
      <c r="B1825" s="82" t="s">
        <v>3915</v>
      </c>
      <c r="C1825" s="35" t="s">
        <v>3916</v>
      </c>
      <c r="D1825" s="83" t="s">
        <v>115</v>
      </c>
      <c r="E1825" s="341">
        <v>864</v>
      </c>
      <c r="F1825" s="83" t="s">
        <v>34</v>
      </c>
      <c r="G1825" s="36">
        <v>2022</v>
      </c>
      <c r="H1825" s="36" t="s">
        <v>238</v>
      </c>
      <c r="I1825" s="67">
        <v>8</v>
      </c>
      <c r="J1825" s="7">
        <v>1208</v>
      </c>
      <c r="K1825" s="11">
        <f t="shared" ref="K1825:K1827" si="327">ROUND(J1825*(1-$C$11/100),1)</f>
        <v>1208</v>
      </c>
      <c r="L1825" s="323"/>
      <c r="M1825" s="5">
        <f t="shared" ref="M1825:M1827" si="328">SUM(L1825*K1825)</f>
        <v>0</v>
      </c>
      <c r="N1825" s="133" t="s">
        <v>3917</v>
      </c>
      <c r="O1825" s="3"/>
    </row>
    <row r="1826" spans="1:15" s="97" customFormat="1" outlineLevel="1">
      <c r="A1826" s="163">
        <v>24641</v>
      </c>
      <c r="B1826" s="82" t="s">
        <v>3915</v>
      </c>
      <c r="C1826" s="35"/>
      <c r="D1826" s="83" t="s">
        <v>115</v>
      </c>
      <c r="E1826" s="341">
        <v>864</v>
      </c>
      <c r="F1826" s="83" t="s">
        <v>248</v>
      </c>
      <c r="G1826" s="36">
        <v>2024</v>
      </c>
      <c r="H1826" s="36" t="s">
        <v>238</v>
      </c>
      <c r="I1826" s="67">
        <v>6</v>
      </c>
      <c r="J1826" s="7">
        <v>1315</v>
      </c>
      <c r="K1826" s="11">
        <f t="shared" si="327"/>
        <v>1315</v>
      </c>
      <c r="L1826" s="323"/>
      <c r="M1826" s="5">
        <f t="shared" si="328"/>
        <v>0</v>
      </c>
      <c r="N1826" s="133" t="s">
        <v>3930</v>
      </c>
    </row>
    <row r="1827" spans="1:15" outlineLevel="1">
      <c r="A1827" s="163">
        <v>39224</v>
      </c>
      <c r="B1827" s="84" t="s">
        <v>4003</v>
      </c>
      <c r="C1827" s="43"/>
      <c r="D1827" s="148" t="s">
        <v>175</v>
      </c>
      <c r="E1827" s="342">
        <v>880</v>
      </c>
      <c r="F1827" s="148" t="s">
        <v>507</v>
      </c>
      <c r="G1827" s="44">
        <v>2025</v>
      </c>
      <c r="H1827" s="44" t="s">
        <v>238</v>
      </c>
      <c r="I1827" s="70">
        <v>6</v>
      </c>
      <c r="J1827" s="12">
        <v>1420</v>
      </c>
      <c r="K1827" s="185">
        <f t="shared" si="327"/>
        <v>1420</v>
      </c>
      <c r="L1827" s="322"/>
      <c r="M1827" s="4">
        <f t="shared" si="328"/>
        <v>0</v>
      </c>
      <c r="N1827" s="136" t="s">
        <v>4004</v>
      </c>
      <c r="O1827" s="97"/>
    </row>
    <row r="1828" spans="1:15" outlineLevel="1">
      <c r="A1828" s="163">
        <v>42221</v>
      </c>
      <c r="B1828" s="82" t="s">
        <v>2073</v>
      </c>
      <c r="C1828" s="35" t="s">
        <v>201</v>
      </c>
      <c r="D1828" s="83" t="s">
        <v>93</v>
      </c>
      <c r="E1828" s="341">
        <v>240</v>
      </c>
      <c r="F1828" s="83" t="s">
        <v>1726</v>
      </c>
      <c r="G1828" s="36">
        <v>2020</v>
      </c>
      <c r="H1828" s="36" t="s">
        <v>112</v>
      </c>
      <c r="I1828" s="67">
        <v>20</v>
      </c>
      <c r="J1828" s="7">
        <v>235</v>
      </c>
      <c r="K1828" s="11">
        <f t="shared" ref="K1828:K1839" si="329">ROUND(J1828*(1-$C$11/100),1)</f>
        <v>235</v>
      </c>
      <c r="L1828" s="323"/>
      <c r="M1828" s="5">
        <f t="shared" ref="M1828:M1850" si="330">SUM(L1828*K1828)</f>
        <v>0</v>
      </c>
      <c r="N1828" s="133" t="s">
        <v>2074</v>
      </c>
    </row>
    <row r="1829" spans="1:15" outlineLevel="1">
      <c r="A1829" s="163">
        <v>44083</v>
      </c>
      <c r="B1829" s="82" t="s">
        <v>2557</v>
      </c>
      <c r="C1829" s="35" t="s">
        <v>2558</v>
      </c>
      <c r="D1829" s="83" t="s">
        <v>93</v>
      </c>
      <c r="E1829" s="341">
        <v>352</v>
      </c>
      <c r="F1829" s="83" t="s">
        <v>34</v>
      </c>
      <c r="G1829" s="36">
        <v>2022</v>
      </c>
      <c r="H1829" s="36" t="s">
        <v>238</v>
      </c>
      <c r="I1829" s="67">
        <v>14</v>
      </c>
      <c r="J1829" s="7">
        <v>473</v>
      </c>
      <c r="K1829" s="11">
        <f t="shared" si="329"/>
        <v>473</v>
      </c>
      <c r="L1829" s="323"/>
      <c r="M1829" s="5">
        <f t="shared" si="330"/>
        <v>0</v>
      </c>
      <c r="N1829" s="133" t="s">
        <v>2559</v>
      </c>
    </row>
    <row r="1830" spans="1:15" s="97" customFormat="1" ht="14.25" customHeight="1" outlineLevel="1">
      <c r="A1830" s="163">
        <v>43005</v>
      </c>
      <c r="B1830" s="82" t="s">
        <v>2292</v>
      </c>
      <c r="C1830" s="35" t="s">
        <v>2293</v>
      </c>
      <c r="D1830" s="83" t="s">
        <v>174</v>
      </c>
      <c r="E1830" s="341">
        <v>640</v>
      </c>
      <c r="F1830" s="83" t="s">
        <v>1726</v>
      </c>
      <c r="G1830" s="36">
        <v>2021</v>
      </c>
      <c r="H1830" s="36" t="s">
        <v>238</v>
      </c>
      <c r="I1830" s="67">
        <v>3</v>
      </c>
      <c r="J1830" s="7">
        <v>1950</v>
      </c>
      <c r="K1830" s="11">
        <f t="shared" si="329"/>
        <v>1950</v>
      </c>
      <c r="L1830" s="323"/>
      <c r="M1830" s="5">
        <f t="shared" si="330"/>
        <v>0</v>
      </c>
      <c r="N1830" s="133" t="s">
        <v>2294</v>
      </c>
      <c r="O1830" s="3"/>
    </row>
    <row r="1831" spans="1:15" outlineLevel="1">
      <c r="A1831" s="163">
        <v>40231</v>
      </c>
      <c r="B1831" s="83" t="s">
        <v>1356</v>
      </c>
      <c r="C1831" s="35" t="s">
        <v>163</v>
      </c>
      <c r="D1831" s="83" t="s">
        <v>93</v>
      </c>
      <c r="E1831" s="341">
        <v>256</v>
      </c>
      <c r="F1831" s="83" t="s">
        <v>585</v>
      </c>
      <c r="G1831" s="36">
        <v>2018</v>
      </c>
      <c r="H1831" s="36" t="s">
        <v>584</v>
      </c>
      <c r="I1831" s="36">
        <v>16</v>
      </c>
      <c r="J1831" s="7">
        <v>195</v>
      </c>
      <c r="K1831" s="5">
        <f t="shared" si="329"/>
        <v>195</v>
      </c>
      <c r="L1831" s="316"/>
      <c r="M1831" s="5">
        <f t="shared" si="330"/>
        <v>0</v>
      </c>
      <c r="N1831" s="133" t="s">
        <v>1357</v>
      </c>
    </row>
    <row r="1832" spans="1:15" outlineLevel="1">
      <c r="A1832" s="163">
        <v>35492</v>
      </c>
      <c r="B1832" s="83" t="s">
        <v>588</v>
      </c>
      <c r="C1832" s="35" t="s">
        <v>221</v>
      </c>
      <c r="D1832" s="83" t="s">
        <v>93</v>
      </c>
      <c r="E1832" s="341">
        <v>160</v>
      </c>
      <c r="F1832" s="83" t="s">
        <v>585</v>
      </c>
      <c r="G1832" s="36">
        <v>2015</v>
      </c>
      <c r="H1832" s="36" t="s">
        <v>584</v>
      </c>
      <c r="I1832" s="36">
        <v>30</v>
      </c>
      <c r="J1832" s="7">
        <v>120</v>
      </c>
      <c r="K1832" s="5">
        <f t="shared" si="329"/>
        <v>120</v>
      </c>
      <c r="L1832" s="317"/>
      <c r="M1832" s="5">
        <f t="shared" si="330"/>
        <v>0</v>
      </c>
      <c r="N1832" s="133" t="s">
        <v>586</v>
      </c>
    </row>
    <row r="1833" spans="1:15" outlineLevel="1">
      <c r="A1833" s="163">
        <v>44865</v>
      </c>
      <c r="B1833" s="83" t="s">
        <v>2769</v>
      </c>
      <c r="C1833" s="35" t="s">
        <v>760</v>
      </c>
      <c r="D1833" s="83" t="s">
        <v>115</v>
      </c>
      <c r="E1833" s="341">
        <v>576</v>
      </c>
      <c r="F1833" s="83" t="s">
        <v>2550</v>
      </c>
      <c r="G1833" s="36">
        <v>2023</v>
      </c>
      <c r="H1833" s="36" t="s">
        <v>112</v>
      </c>
      <c r="I1833" s="36">
        <v>10</v>
      </c>
      <c r="J1833" s="7">
        <v>695</v>
      </c>
      <c r="K1833" s="5">
        <f t="shared" si="329"/>
        <v>695</v>
      </c>
      <c r="L1833" s="317"/>
      <c r="M1833" s="5">
        <f t="shared" si="330"/>
        <v>0</v>
      </c>
      <c r="N1833" s="133" t="s">
        <v>2770</v>
      </c>
    </row>
    <row r="1834" spans="1:15" outlineLevel="1">
      <c r="A1834" s="163">
        <v>37734</v>
      </c>
      <c r="B1834" s="18" t="s">
        <v>2767</v>
      </c>
      <c r="C1834" s="35"/>
      <c r="D1834" s="83" t="s">
        <v>150</v>
      </c>
      <c r="E1834" s="341">
        <v>432</v>
      </c>
      <c r="F1834" s="83" t="s">
        <v>473</v>
      </c>
      <c r="G1834" s="36">
        <v>2016</v>
      </c>
      <c r="H1834" s="36" t="s">
        <v>238</v>
      </c>
      <c r="I1834" s="67">
        <v>5</v>
      </c>
      <c r="J1834" s="7">
        <v>920</v>
      </c>
      <c r="K1834" s="11">
        <f t="shared" si="329"/>
        <v>920</v>
      </c>
      <c r="L1834" s="316"/>
      <c r="M1834" s="5">
        <f t="shared" si="330"/>
        <v>0</v>
      </c>
      <c r="N1834" s="133" t="s">
        <v>2768</v>
      </c>
    </row>
    <row r="1835" spans="1:15" outlineLevel="1">
      <c r="A1835" s="163">
        <v>40232</v>
      </c>
      <c r="B1835" s="87" t="s">
        <v>1362</v>
      </c>
      <c r="C1835" s="35" t="s">
        <v>163</v>
      </c>
      <c r="D1835" s="116" t="s">
        <v>93</v>
      </c>
      <c r="E1835" s="355">
        <v>224</v>
      </c>
      <c r="F1835" s="83" t="s">
        <v>585</v>
      </c>
      <c r="G1835" s="40">
        <v>2018</v>
      </c>
      <c r="H1835" s="36" t="s">
        <v>584</v>
      </c>
      <c r="I1835" s="40">
        <v>16</v>
      </c>
      <c r="J1835" s="7">
        <v>195</v>
      </c>
      <c r="K1835" s="5">
        <f t="shared" si="329"/>
        <v>195</v>
      </c>
      <c r="L1835" s="317"/>
      <c r="M1835" s="5">
        <f t="shared" si="330"/>
        <v>0</v>
      </c>
      <c r="N1835" s="133" t="s">
        <v>1363</v>
      </c>
    </row>
    <row r="1836" spans="1:15" outlineLevel="1">
      <c r="A1836" s="163">
        <v>44441</v>
      </c>
      <c r="B1836" s="87" t="s">
        <v>2620</v>
      </c>
      <c r="C1836" s="35"/>
      <c r="D1836" s="83" t="s">
        <v>93</v>
      </c>
      <c r="E1836" s="355">
        <v>256</v>
      </c>
      <c r="F1836" s="83" t="s">
        <v>34</v>
      </c>
      <c r="G1836" s="40">
        <v>2022</v>
      </c>
      <c r="H1836" s="36" t="s">
        <v>238</v>
      </c>
      <c r="I1836" s="40">
        <v>20</v>
      </c>
      <c r="J1836" s="7">
        <v>350</v>
      </c>
      <c r="K1836" s="5">
        <f t="shared" si="329"/>
        <v>350</v>
      </c>
      <c r="L1836" s="317"/>
      <c r="M1836" s="5">
        <f t="shared" si="330"/>
        <v>0</v>
      </c>
      <c r="N1836" s="133" t="s">
        <v>2621</v>
      </c>
    </row>
    <row r="1837" spans="1:15" ht="14.25" customHeight="1" outlineLevel="1">
      <c r="A1837" s="163">
        <v>42802</v>
      </c>
      <c r="B1837" s="212" t="s">
        <v>2235</v>
      </c>
      <c r="C1837" s="43" t="s">
        <v>2236</v>
      </c>
      <c r="D1837" s="211" t="s">
        <v>150</v>
      </c>
      <c r="E1837" s="363">
        <v>944</v>
      </c>
      <c r="F1837" s="148" t="s">
        <v>749</v>
      </c>
      <c r="G1837" s="213">
        <v>2024</v>
      </c>
      <c r="H1837" s="44" t="s">
        <v>238</v>
      </c>
      <c r="I1837" s="213">
        <v>3</v>
      </c>
      <c r="J1837" s="12">
        <v>1450</v>
      </c>
      <c r="K1837" s="4">
        <f t="shared" si="329"/>
        <v>1450</v>
      </c>
      <c r="L1837" s="318"/>
      <c r="M1837" s="5">
        <f t="shared" si="330"/>
        <v>0</v>
      </c>
      <c r="N1837" s="136" t="s">
        <v>3396</v>
      </c>
    </row>
    <row r="1838" spans="1:15" hidden="1" outlineLevel="1">
      <c r="A1838" s="163">
        <v>47122</v>
      </c>
      <c r="B1838" s="212" t="s">
        <v>2235</v>
      </c>
      <c r="C1838" s="43" t="s">
        <v>2236</v>
      </c>
      <c r="D1838" s="211" t="s">
        <v>143</v>
      </c>
      <c r="E1838" s="363">
        <v>734</v>
      </c>
      <c r="F1838" s="148" t="s">
        <v>34</v>
      </c>
      <c r="G1838" s="213">
        <v>2025</v>
      </c>
      <c r="H1838" s="44" t="s">
        <v>238</v>
      </c>
      <c r="I1838" s="213">
        <v>6</v>
      </c>
      <c r="J1838" s="12">
        <v>1800</v>
      </c>
      <c r="K1838" s="4">
        <f t="shared" si="329"/>
        <v>1800</v>
      </c>
      <c r="L1838" s="318"/>
      <c r="M1838" s="5">
        <f t="shared" si="330"/>
        <v>0</v>
      </c>
      <c r="N1838" s="136" t="s">
        <v>4524</v>
      </c>
    </row>
    <row r="1839" spans="1:15" outlineLevel="1">
      <c r="A1839" s="163">
        <v>13779</v>
      </c>
      <c r="B1839" s="87" t="s">
        <v>2317</v>
      </c>
      <c r="C1839" s="35"/>
      <c r="D1839" s="116" t="s">
        <v>150</v>
      </c>
      <c r="E1839" s="355">
        <v>848</v>
      </c>
      <c r="F1839" s="83" t="s">
        <v>239</v>
      </c>
      <c r="G1839" s="40">
        <v>2020</v>
      </c>
      <c r="H1839" s="36" t="s">
        <v>238</v>
      </c>
      <c r="I1839" s="40">
        <v>4</v>
      </c>
      <c r="J1839" s="7">
        <v>1350</v>
      </c>
      <c r="K1839" s="5">
        <f t="shared" si="329"/>
        <v>1350</v>
      </c>
      <c r="L1839" s="317"/>
      <c r="M1839" s="5">
        <f t="shared" si="330"/>
        <v>0</v>
      </c>
      <c r="N1839" s="133" t="s">
        <v>2318</v>
      </c>
    </row>
    <row r="1840" spans="1:15" s="97" customFormat="1" outlineLevel="1">
      <c r="A1840" s="163">
        <v>30170</v>
      </c>
      <c r="B1840" s="8" t="s">
        <v>2503</v>
      </c>
      <c r="C1840" s="14"/>
      <c r="D1840" s="83" t="s">
        <v>93</v>
      </c>
      <c r="E1840" s="341">
        <v>352</v>
      </c>
      <c r="F1840" s="83" t="s">
        <v>241</v>
      </c>
      <c r="G1840" s="36">
        <v>2022</v>
      </c>
      <c r="H1840" s="36" t="s">
        <v>238</v>
      </c>
      <c r="I1840" s="67">
        <v>16</v>
      </c>
      <c r="J1840" s="7">
        <v>495</v>
      </c>
      <c r="K1840" s="5">
        <f t="shared" ref="K1840:K1850" si="331">ROUND(J1840*(1-$C$11/100),1)</f>
        <v>495</v>
      </c>
      <c r="L1840" s="316"/>
      <c r="M1840" s="5">
        <f t="shared" si="330"/>
        <v>0</v>
      </c>
      <c r="N1840" s="133" t="s">
        <v>2504</v>
      </c>
    </row>
    <row r="1841" spans="1:15" outlineLevel="1">
      <c r="A1841" s="163">
        <v>46860</v>
      </c>
      <c r="B1841" s="86" t="s">
        <v>4441</v>
      </c>
      <c r="C1841" s="54" t="s">
        <v>4442</v>
      </c>
      <c r="D1841" s="148" t="s">
        <v>175</v>
      </c>
      <c r="E1841" s="342">
        <v>816</v>
      </c>
      <c r="F1841" s="148" t="s">
        <v>3019</v>
      </c>
      <c r="G1841" s="44">
        <v>2025</v>
      </c>
      <c r="H1841" s="44" t="s">
        <v>238</v>
      </c>
      <c r="I1841" s="70">
        <v>4</v>
      </c>
      <c r="J1841" s="12">
        <v>2100</v>
      </c>
      <c r="K1841" s="4">
        <f t="shared" si="331"/>
        <v>2100</v>
      </c>
      <c r="L1841" s="313"/>
      <c r="M1841" s="4">
        <f t="shared" si="330"/>
        <v>0</v>
      </c>
      <c r="N1841" s="136" t="s">
        <v>4443</v>
      </c>
    </row>
    <row r="1842" spans="1:15" s="94" customFormat="1" outlineLevel="1">
      <c r="A1842" s="163">
        <v>40961</v>
      </c>
      <c r="B1842" s="8" t="s">
        <v>4072</v>
      </c>
      <c r="C1842" s="14" t="s">
        <v>4442</v>
      </c>
      <c r="D1842" s="83" t="s">
        <v>150</v>
      </c>
      <c r="E1842" s="341">
        <v>752</v>
      </c>
      <c r="F1842" s="83" t="s">
        <v>34</v>
      </c>
      <c r="G1842" s="36">
        <v>2024</v>
      </c>
      <c r="H1842" s="36" t="s">
        <v>238</v>
      </c>
      <c r="I1842" s="67">
        <v>4</v>
      </c>
      <c r="J1842" s="7">
        <v>1607</v>
      </c>
      <c r="K1842" s="5">
        <f t="shared" si="331"/>
        <v>1607</v>
      </c>
      <c r="L1842" s="316"/>
      <c r="M1842" s="5">
        <f t="shared" si="330"/>
        <v>0</v>
      </c>
      <c r="N1842" s="133" t="s">
        <v>4073</v>
      </c>
      <c r="O1842" s="97"/>
    </row>
    <row r="1843" spans="1:15" outlineLevel="1">
      <c r="A1843" s="163">
        <v>42229</v>
      </c>
      <c r="B1843" s="8" t="s">
        <v>2071</v>
      </c>
      <c r="C1843" s="14" t="s">
        <v>1896</v>
      </c>
      <c r="D1843" s="83" t="s">
        <v>115</v>
      </c>
      <c r="E1843" s="341">
        <v>640</v>
      </c>
      <c r="F1843" s="83" t="s">
        <v>241</v>
      </c>
      <c r="G1843" s="36">
        <v>2020</v>
      </c>
      <c r="H1843" s="36" t="s">
        <v>238</v>
      </c>
      <c r="I1843" s="67">
        <v>10</v>
      </c>
      <c r="J1843" s="7">
        <v>542</v>
      </c>
      <c r="K1843" s="5">
        <f t="shared" si="331"/>
        <v>542</v>
      </c>
      <c r="L1843" s="316"/>
      <c r="M1843" s="5">
        <f t="shared" si="330"/>
        <v>0</v>
      </c>
      <c r="N1843" s="133" t="s">
        <v>2072</v>
      </c>
    </row>
    <row r="1844" spans="1:15" outlineLevel="1">
      <c r="A1844" s="163">
        <v>44646</v>
      </c>
      <c r="B1844" s="84" t="s">
        <v>2671</v>
      </c>
      <c r="C1844" s="43"/>
      <c r="D1844" s="148" t="s">
        <v>2190</v>
      </c>
      <c r="E1844" s="342">
        <v>472</v>
      </c>
      <c r="F1844" s="148" t="s">
        <v>749</v>
      </c>
      <c r="G1844" s="44">
        <v>2025</v>
      </c>
      <c r="H1844" s="44" t="s">
        <v>238</v>
      </c>
      <c r="I1844" s="70">
        <v>10</v>
      </c>
      <c r="J1844" s="12">
        <v>1200</v>
      </c>
      <c r="K1844" s="4">
        <f t="shared" si="331"/>
        <v>1200</v>
      </c>
      <c r="L1844" s="318"/>
      <c r="M1844" s="5">
        <f t="shared" si="330"/>
        <v>0</v>
      </c>
      <c r="N1844" s="224" t="s">
        <v>3997</v>
      </c>
    </row>
    <row r="1845" spans="1:15" outlineLevel="1">
      <c r="A1845" s="163">
        <v>45017</v>
      </c>
      <c r="B1845" s="82" t="s">
        <v>2832</v>
      </c>
      <c r="C1845" s="35"/>
      <c r="D1845" s="83" t="s">
        <v>115</v>
      </c>
      <c r="E1845" s="341">
        <v>480</v>
      </c>
      <c r="F1845" s="83" t="s">
        <v>265</v>
      </c>
      <c r="G1845" s="36">
        <v>2023</v>
      </c>
      <c r="H1845" s="36" t="s">
        <v>238</v>
      </c>
      <c r="I1845" s="67">
        <v>8</v>
      </c>
      <c r="J1845" s="7">
        <v>650</v>
      </c>
      <c r="K1845" s="5">
        <f t="shared" si="331"/>
        <v>650</v>
      </c>
      <c r="L1845" s="317"/>
      <c r="M1845" s="5">
        <f t="shared" si="330"/>
        <v>0</v>
      </c>
      <c r="N1845" s="30" t="s">
        <v>2873</v>
      </c>
    </row>
    <row r="1846" spans="1:15" outlineLevel="1">
      <c r="A1846" s="163">
        <v>19984</v>
      </c>
      <c r="B1846" s="82" t="s">
        <v>2832</v>
      </c>
      <c r="C1846" s="35"/>
      <c r="D1846" s="83" t="s">
        <v>115</v>
      </c>
      <c r="E1846" s="341">
        <v>528</v>
      </c>
      <c r="F1846" s="83" t="s">
        <v>34</v>
      </c>
      <c r="G1846" s="36">
        <v>2021</v>
      </c>
      <c r="H1846" s="36" t="s">
        <v>112</v>
      </c>
      <c r="I1846" s="67">
        <v>10</v>
      </c>
      <c r="J1846" s="7">
        <v>714</v>
      </c>
      <c r="K1846" s="5">
        <f t="shared" si="331"/>
        <v>714</v>
      </c>
      <c r="L1846" s="317"/>
      <c r="M1846" s="5">
        <f t="shared" si="330"/>
        <v>0</v>
      </c>
      <c r="N1846" s="30" t="s">
        <v>2833</v>
      </c>
    </row>
    <row r="1847" spans="1:15" outlineLevel="1">
      <c r="A1847" s="163">
        <v>32647</v>
      </c>
      <c r="B1847" s="8" t="s">
        <v>277</v>
      </c>
      <c r="C1847" s="14" t="s">
        <v>160</v>
      </c>
      <c r="D1847" s="8" t="s">
        <v>115</v>
      </c>
      <c r="E1847" s="357">
        <v>704</v>
      </c>
      <c r="F1847" s="8" t="s">
        <v>241</v>
      </c>
      <c r="G1847" s="46">
        <v>2013</v>
      </c>
      <c r="H1847" s="46" t="s">
        <v>238</v>
      </c>
      <c r="I1847" s="67">
        <v>10</v>
      </c>
      <c r="J1847" s="7">
        <v>550</v>
      </c>
      <c r="K1847" s="5">
        <f t="shared" si="331"/>
        <v>550</v>
      </c>
      <c r="L1847" s="323"/>
      <c r="M1847" s="5">
        <f t="shared" si="330"/>
        <v>0</v>
      </c>
      <c r="N1847" s="133" t="s">
        <v>278</v>
      </c>
    </row>
    <row r="1848" spans="1:15" outlineLevel="1">
      <c r="A1848" s="163">
        <v>44988</v>
      </c>
      <c r="B1848" s="8" t="s">
        <v>2855</v>
      </c>
      <c r="C1848" s="14"/>
      <c r="D1848" s="8" t="s">
        <v>175</v>
      </c>
      <c r="E1848" s="357">
        <v>1088</v>
      </c>
      <c r="F1848" s="8" t="s">
        <v>2443</v>
      </c>
      <c r="G1848" s="46">
        <v>2023</v>
      </c>
      <c r="H1848" s="46" t="s">
        <v>238</v>
      </c>
      <c r="I1848" s="67">
        <v>4</v>
      </c>
      <c r="J1848" s="7">
        <v>2050</v>
      </c>
      <c r="K1848" s="5">
        <f t="shared" si="331"/>
        <v>2050</v>
      </c>
      <c r="L1848" s="323"/>
      <c r="M1848" s="5">
        <f t="shared" si="330"/>
        <v>0</v>
      </c>
      <c r="N1848" s="133" t="s">
        <v>2856</v>
      </c>
    </row>
    <row r="1849" spans="1:15" outlineLevel="1">
      <c r="A1849" s="163">
        <v>25958</v>
      </c>
      <c r="B1849" s="8" t="s">
        <v>2912</v>
      </c>
      <c r="C1849" s="14"/>
      <c r="D1849" s="8" t="s">
        <v>174</v>
      </c>
      <c r="E1849" s="357">
        <v>944</v>
      </c>
      <c r="F1849" s="8" t="s">
        <v>244</v>
      </c>
      <c r="G1849" s="46">
        <v>2023</v>
      </c>
      <c r="H1849" s="46" t="s">
        <v>238</v>
      </c>
      <c r="I1849" s="67">
        <v>4</v>
      </c>
      <c r="J1849" s="7">
        <v>2360</v>
      </c>
      <c r="K1849" s="5">
        <f t="shared" si="331"/>
        <v>2360</v>
      </c>
      <c r="L1849" s="323"/>
      <c r="M1849" s="5">
        <f t="shared" si="330"/>
        <v>0</v>
      </c>
      <c r="N1849" s="133" t="s">
        <v>2913</v>
      </c>
    </row>
    <row r="1850" spans="1:15" ht="15.75" outlineLevel="1" thickBot="1">
      <c r="A1850" s="163">
        <v>42470</v>
      </c>
      <c r="B1850" s="8" t="s">
        <v>2589</v>
      </c>
      <c r="C1850" s="14"/>
      <c r="D1850" s="83" t="s">
        <v>150</v>
      </c>
      <c r="E1850" s="357">
        <v>494</v>
      </c>
      <c r="F1850" s="8" t="s">
        <v>1727</v>
      </c>
      <c r="G1850" s="46">
        <v>2022</v>
      </c>
      <c r="H1850" s="46" t="s">
        <v>112</v>
      </c>
      <c r="I1850" s="67">
        <v>10</v>
      </c>
      <c r="J1850" s="7">
        <v>1050</v>
      </c>
      <c r="K1850" s="5">
        <f t="shared" si="331"/>
        <v>1050</v>
      </c>
      <c r="L1850" s="323"/>
      <c r="M1850" s="5">
        <f t="shared" si="330"/>
        <v>0</v>
      </c>
      <c r="N1850" s="133" t="s">
        <v>2590</v>
      </c>
    </row>
    <row r="1851" spans="1:15" s="97" customFormat="1" ht="16.5" outlineLevel="1" thickBot="1">
      <c r="A1851" s="163"/>
      <c r="B1851" s="114" t="s">
        <v>210</v>
      </c>
      <c r="C1851" s="43"/>
      <c r="D1851" s="148"/>
      <c r="E1851" s="342"/>
      <c r="F1851" s="148"/>
      <c r="G1851" s="44"/>
      <c r="H1851" s="44"/>
      <c r="I1851" s="70"/>
      <c r="J1851" s="12"/>
      <c r="K1851" s="4"/>
      <c r="L1851" s="322"/>
      <c r="M1851" s="5"/>
      <c r="N1851" s="136"/>
    </row>
    <row r="1852" spans="1:15" outlineLevel="1">
      <c r="A1852" s="163">
        <v>148</v>
      </c>
      <c r="B1852" s="84" t="s">
        <v>4460</v>
      </c>
      <c r="C1852" s="43" t="s">
        <v>4461</v>
      </c>
      <c r="D1852" s="148" t="s">
        <v>143</v>
      </c>
      <c r="E1852" s="342">
        <v>1122</v>
      </c>
      <c r="F1852" s="148" t="s">
        <v>2150</v>
      </c>
      <c r="G1852" s="44">
        <v>2025</v>
      </c>
      <c r="H1852" s="44" t="s">
        <v>238</v>
      </c>
      <c r="I1852" s="70">
        <v>3</v>
      </c>
      <c r="J1852" s="12">
        <v>2000</v>
      </c>
      <c r="K1852" s="4">
        <f>ROUND(J1852*(1-$C$11/100),1)</f>
        <v>2000</v>
      </c>
      <c r="L1852" s="322"/>
      <c r="M1852" s="4">
        <f>SUM(L1852*K1852)</f>
        <v>0</v>
      </c>
      <c r="N1852" s="136" t="s">
        <v>4462</v>
      </c>
    </row>
    <row r="1853" spans="1:15" s="97" customFormat="1" outlineLevel="1">
      <c r="A1853" s="163">
        <v>1048</v>
      </c>
      <c r="B1853" s="82" t="s">
        <v>2506</v>
      </c>
      <c r="C1853" s="35" t="s">
        <v>2507</v>
      </c>
      <c r="D1853" s="83" t="s">
        <v>45</v>
      </c>
      <c r="E1853" s="341">
        <v>560</v>
      </c>
      <c r="F1853" s="83" t="s">
        <v>2508</v>
      </c>
      <c r="G1853" s="36">
        <v>2022</v>
      </c>
      <c r="H1853" s="36" t="s">
        <v>112</v>
      </c>
      <c r="I1853" s="67">
        <v>10</v>
      </c>
      <c r="J1853" s="7">
        <v>830</v>
      </c>
      <c r="K1853" s="5">
        <f>ROUND(J1853*(1-$C$11/100),1)</f>
        <v>830</v>
      </c>
      <c r="L1853" s="323"/>
      <c r="M1853" s="5">
        <f>SUM(L1853*K1853)</f>
        <v>0</v>
      </c>
      <c r="N1853" s="133" t="s">
        <v>2509</v>
      </c>
    </row>
    <row r="1854" spans="1:15" ht="15.75" outlineLevel="1" thickBot="1">
      <c r="A1854" s="163">
        <v>13865</v>
      </c>
      <c r="B1854" s="84" t="s">
        <v>2894</v>
      </c>
      <c r="C1854" s="43" t="s">
        <v>2895</v>
      </c>
      <c r="D1854" s="148" t="s">
        <v>45</v>
      </c>
      <c r="E1854" s="342">
        <v>272</v>
      </c>
      <c r="F1854" s="148" t="s">
        <v>2896</v>
      </c>
      <c r="G1854" s="44">
        <v>2025</v>
      </c>
      <c r="H1854" s="44" t="s">
        <v>112</v>
      </c>
      <c r="I1854" s="70">
        <v>8</v>
      </c>
      <c r="J1854" s="12">
        <v>480</v>
      </c>
      <c r="K1854" s="4">
        <f>ROUND(J1854*(1-$C$11/100),1)</f>
        <v>480</v>
      </c>
      <c r="L1854" s="322"/>
      <c r="M1854" s="4">
        <f>SUM(L1854*K1854)</f>
        <v>0</v>
      </c>
      <c r="N1854" s="136" t="s">
        <v>4321</v>
      </c>
    </row>
    <row r="1855" spans="1:15" ht="16.5" outlineLevel="1" thickBot="1">
      <c r="A1855" s="163"/>
      <c r="B1855" s="114" t="s">
        <v>178</v>
      </c>
      <c r="C1855" s="43"/>
      <c r="D1855" s="148"/>
      <c r="E1855" s="342"/>
      <c r="F1855" s="148"/>
      <c r="G1855" s="44"/>
      <c r="H1855" s="44"/>
      <c r="I1855" s="70"/>
      <c r="J1855" s="12"/>
      <c r="K1855" s="4"/>
      <c r="L1855" s="322"/>
      <c r="M1855" s="5"/>
      <c r="N1855" s="136"/>
    </row>
    <row r="1856" spans="1:15" outlineLevel="1">
      <c r="A1856" s="163">
        <v>39981</v>
      </c>
      <c r="B1856" s="87" t="s">
        <v>1284</v>
      </c>
      <c r="C1856" s="39" t="s">
        <v>203</v>
      </c>
      <c r="D1856" s="116" t="s">
        <v>115</v>
      </c>
      <c r="E1856" s="355">
        <v>320</v>
      </c>
      <c r="F1856" s="116" t="s">
        <v>800</v>
      </c>
      <c r="G1856" s="40">
        <v>2016</v>
      </c>
      <c r="H1856" s="40" t="s">
        <v>112</v>
      </c>
      <c r="I1856" s="40">
        <v>16</v>
      </c>
      <c r="J1856" s="7">
        <v>295</v>
      </c>
      <c r="K1856" s="5">
        <f t="shared" ref="K1856:K1871" si="332">ROUND(J1856*(1-$C$11/100),1)</f>
        <v>295</v>
      </c>
      <c r="L1856" s="316"/>
      <c r="M1856" s="5">
        <f t="shared" ref="M1856:M1881" si="333">SUM(L1856*K1856)</f>
        <v>0</v>
      </c>
      <c r="N1856" s="133" t="s">
        <v>801</v>
      </c>
    </row>
    <row r="1857" spans="1:15" outlineLevel="1">
      <c r="A1857" s="163">
        <v>42803</v>
      </c>
      <c r="B1857" s="82" t="s">
        <v>2231</v>
      </c>
      <c r="C1857" s="39" t="s">
        <v>2232</v>
      </c>
      <c r="D1857" s="83" t="s">
        <v>175</v>
      </c>
      <c r="E1857" s="341">
        <v>20</v>
      </c>
      <c r="F1857" s="116" t="s">
        <v>2233</v>
      </c>
      <c r="G1857" s="36">
        <v>2019</v>
      </c>
      <c r="H1857" s="36" t="s">
        <v>130</v>
      </c>
      <c r="I1857" s="67">
        <v>100</v>
      </c>
      <c r="J1857" s="7">
        <v>50</v>
      </c>
      <c r="K1857" s="5">
        <f t="shared" si="332"/>
        <v>50</v>
      </c>
      <c r="L1857" s="334"/>
      <c r="M1857" s="5">
        <f t="shared" si="333"/>
        <v>0</v>
      </c>
      <c r="N1857" s="133" t="s">
        <v>2234</v>
      </c>
    </row>
    <row r="1858" spans="1:15" outlineLevel="1">
      <c r="A1858" s="159">
        <v>36847</v>
      </c>
      <c r="B1858" s="80" t="s">
        <v>753</v>
      </c>
      <c r="C1858" s="17"/>
      <c r="D1858" s="79" t="s">
        <v>175</v>
      </c>
      <c r="E1858" s="346">
        <v>228</v>
      </c>
      <c r="F1858" s="80" t="s">
        <v>133</v>
      </c>
      <c r="G1858" s="26">
        <v>2016</v>
      </c>
      <c r="H1858" s="26" t="s">
        <v>130</v>
      </c>
      <c r="I1858" s="63">
        <v>12</v>
      </c>
      <c r="J1858" s="5">
        <v>250</v>
      </c>
      <c r="K1858" s="5">
        <f t="shared" si="332"/>
        <v>250</v>
      </c>
      <c r="L1858" s="316"/>
      <c r="M1858" s="5">
        <f t="shared" si="333"/>
        <v>0</v>
      </c>
      <c r="N1858" s="133" t="s">
        <v>355</v>
      </c>
    </row>
    <row r="1859" spans="1:15" outlineLevel="1">
      <c r="A1859" s="163">
        <v>40764</v>
      </c>
      <c r="B1859" s="18" t="s">
        <v>1515</v>
      </c>
      <c r="C1859" s="45" t="s">
        <v>795</v>
      </c>
      <c r="D1859" s="83" t="s">
        <v>45</v>
      </c>
      <c r="E1859" s="353">
        <v>32</v>
      </c>
      <c r="F1859" s="191" t="s">
        <v>1516</v>
      </c>
      <c r="G1859" s="47">
        <v>2017</v>
      </c>
      <c r="H1859" s="47" t="s">
        <v>130</v>
      </c>
      <c r="I1859" s="71">
        <v>60</v>
      </c>
      <c r="J1859" s="7">
        <v>38</v>
      </c>
      <c r="K1859" s="5">
        <f t="shared" si="332"/>
        <v>38</v>
      </c>
      <c r="L1859" s="323"/>
      <c r="M1859" s="5">
        <f t="shared" si="333"/>
        <v>0</v>
      </c>
      <c r="N1859" s="133" t="s">
        <v>1517</v>
      </c>
    </row>
    <row r="1860" spans="1:15" s="97" customFormat="1" outlineLevel="1">
      <c r="A1860" s="163">
        <v>14468</v>
      </c>
      <c r="B1860" s="18" t="s">
        <v>3858</v>
      </c>
      <c r="C1860" s="45" t="s">
        <v>3859</v>
      </c>
      <c r="D1860" s="79" t="s">
        <v>175</v>
      </c>
      <c r="E1860" s="353">
        <v>768</v>
      </c>
      <c r="F1860" s="191" t="s">
        <v>1727</v>
      </c>
      <c r="G1860" s="47">
        <v>2022</v>
      </c>
      <c r="H1860" s="47" t="s">
        <v>112</v>
      </c>
      <c r="I1860" s="71">
        <v>8</v>
      </c>
      <c r="J1860" s="7">
        <v>1100</v>
      </c>
      <c r="K1860" s="5">
        <f t="shared" si="332"/>
        <v>1100</v>
      </c>
      <c r="L1860" s="323"/>
      <c r="M1860" s="5">
        <f t="shared" si="333"/>
        <v>0</v>
      </c>
      <c r="N1860" s="133"/>
      <c r="O1860" s="3"/>
    </row>
    <row r="1861" spans="1:15" outlineLevel="1">
      <c r="A1861" s="163">
        <v>42337</v>
      </c>
      <c r="B1861" s="117" t="s">
        <v>2272</v>
      </c>
      <c r="C1861" s="14" t="s">
        <v>2273</v>
      </c>
      <c r="D1861" s="83" t="s">
        <v>93</v>
      </c>
      <c r="E1861" s="357">
        <v>96</v>
      </c>
      <c r="F1861" s="8" t="s">
        <v>1</v>
      </c>
      <c r="G1861" s="46">
        <v>2020</v>
      </c>
      <c r="H1861" s="46" t="s">
        <v>130</v>
      </c>
      <c r="I1861" s="67">
        <v>40</v>
      </c>
      <c r="J1861" s="7">
        <v>100</v>
      </c>
      <c r="K1861" s="5">
        <f t="shared" si="332"/>
        <v>100</v>
      </c>
      <c r="L1861" s="316"/>
      <c r="M1861" s="5">
        <f t="shared" si="333"/>
        <v>0</v>
      </c>
      <c r="N1861" s="133" t="s">
        <v>2274</v>
      </c>
      <c r="O1861" s="97"/>
    </row>
    <row r="1862" spans="1:15" s="97" customFormat="1">
      <c r="A1862" s="163">
        <v>40272</v>
      </c>
      <c r="B1862" s="82" t="s">
        <v>1383</v>
      </c>
      <c r="C1862" s="14" t="s">
        <v>43</v>
      </c>
      <c r="D1862" s="83" t="s">
        <v>115</v>
      </c>
      <c r="E1862" s="357">
        <v>304</v>
      </c>
      <c r="F1862" s="8" t="s">
        <v>22</v>
      </c>
      <c r="G1862" s="46">
        <v>2018</v>
      </c>
      <c r="H1862" s="46" t="s">
        <v>238</v>
      </c>
      <c r="I1862" s="67">
        <v>8</v>
      </c>
      <c r="J1862" s="7">
        <v>292</v>
      </c>
      <c r="K1862" s="5">
        <f t="shared" si="332"/>
        <v>292</v>
      </c>
      <c r="L1862" s="316"/>
      <c r="M1862" s="5">
        <f t="shared" si="333"/>
        <v>0</v>
      </c>
      <c r="N1862" s="133" t="s">
        <v>1384</v>
      </c>
      <c r="O1862" s="3"/>
    </row>
    <row r="1863" spans="1:15" outlineLevel="1">
      <c r="A1863" s="163">
        <v>40132</v>
      </c>
      <c r="B1863" s="82" t="s">
        <v>1323</v>
      </c>
      <c r="C1863" s="35" t="s">
        <v>1045</v>
      </c>
      <c r="D1863" s="83" t="s">
        <v>115</v>
      </c>
      <c r="E1863" s="341">
        <v>32</v>
      </c>
      <c r="F1863" s="83" t="s">
        <v>749</v>
      </c>
      <c r="G1863" s="36">
        <v>2018</v>
      </c>
      <c r="H1863" s="36" t="s">
        <v>130</v>
      </c>
      <c r="I1863" s="67">
        <v>50</v>
      </c>
      <c r="J1863" s="7">
        <v>27</v>
      </c>
      <c r="K1863" s="5">
        <f t="shared" si="332"/>
        <v>27</v>
      </c>
      <c r="L1863" s="316"/>
      <c r="M1863" s="5">
        <f t="shared" si="333"/>
        <v>0</v>
      </c>
      <c r="N1863" s="133" t="s">
        <v>1324</v>
      </c>
    </row>
    <row r="1864" spans="1:15" outlineLevel="1">
      <c r="A1864" s="163">
        <v>38609</v>
      </c>
      <c r="B1864" s="82" t="s">
        <v>991</v>
      </c>
      <c r="C1864" s="35" t="s">
        <v>992</v>
      </c>
      <c r="D1864" s="83" t="s">
        <v>115</v>
      </c>
      <c r="E1864" s="341">
        <v>144</v>
      </c>
      <c r="F1864" s="83" t="s">
        <v>22</v>
      </c>
      <c r="G1864" s="36">
        <v>2017</v>
      </c>
      <c r="H1864" s="36" t="s">
        <v>130</v>
      </c>
      <c r="I1864" s="67">
        <v>24</v>
      </c>
      <c r="J1864" s="7">
        <v>218</v>
      </c>
      <c r="K1864" s="5">
        <f t="shared" si="332"/>
        <v>218</v>
      </c>
      <c r="L1864" s="316"/>
      <c r="M1864" s="5">
        <f t="shared" si="333"/>
        <v>0</v>
      </c>
      <c r="N1864" s="133" t="s">
        <v>993</v>
      </c>
    </row>
    <row r="1865" spans="1:15" s="97" customFormat="1" outlineLevel="1">
      <c r="A1865" s="163">
        <v>35795</v>
      </c>
      <c r="B1865" s="82" t="s">
        <v>647</v>
      </c>
      <c r="C1865" s="35" t="s">
        <v>648</v>
      </c>
      <c r="D1865" s="83" t="s">
        <v>131</v>
      </c>
      <c r="E1865" s="341">
        <v>48</v>
      </c>
      <c r="F1865" s="83" t="s">
        <v>241</v>
      </c>
      <c r="G1865" s="36">
        <v>2015</v>
      </c>
      <c r="H1865" s="36" t="s">
        <v>130</v>
      </c>
      <c r="I1865" s="67">
        <v>40</v>
      </c>
      <c r="J1865" s="7">
        <v>33</v>
      </c>
      <c r="K1865" s="5">
        <f t="shared" si="332"/>
        <v>33</v>
      </c>
      <c r="L1865" s="316"/>
      <c r="M1865" s="5">
        <f t="shared" si="333"/>
        <v>0</v>
      </c>
      <c r="N1865" s="133" t="s">
        <v>649</v>
      </c>
      <c r="O1865" s="3"/>
    </row>
    <row r="1866" spans="1:15" s="97" customFormat="1" outlineLevel="1">
      <c r="A1866" s="163">
        <v>42433</v>
      </c>
      <c r="B1866" s="82" t="s">
        <v>2130</v>
      </c>
      <c r="C1866" s="35" t="s">
        <v>1491</v>
      </c>
      <c r="D1866" s="83" t="s">
        <v>93</v>
      </c>
      <c r="E1866" s="341">
        <v>656</v>
      </c>
      <c r="F1866" s="83" t="s">
        <v>239</v>
      </c>
      <c r="G1866" s="36">
        <v>2021</v>
      </c>
      <c r="H1866" s="36" t="s">
        <v>130</v>
      </c>
      <c r="I1866" s="67">
        <v>16</v>
      </c>
      <c r="J1866" s="7">
        <v>270</v>
      </c>
      <c r="K1866" s="5">
        <f t="shared" si="332"/>
        <v>270</v>
      </c>
      <c r="L1866" s="316"/>
      <c r="M1866" s="5">
        <f t="shared" si="333"/>
        <v>0</v>
      </c>
      <c r="N1866" s="133" t="s">
        <v>2131</v>
      </c>
      <c r="O1866" s="3"/>
    </row>
    <row r="1867" spans="1:15" outlineLevel="1">
      <c r="A1867" s="163">
        <v>42507</v>
      </c>
      <c r="B1867" s="82" t="s">
        <v>3814</v>
      </c>
      <c r="C1867" s="35" t="s">
        <v>3815</v>
      </c>
      <c r="D1867" s="83" t="s">
        <v>174</v>
      </c>
      <c r="E1867" s="341">
        <v>416</v>
      </c>
      <c r="F1867" s="83" t="s">
        <v>3041</v>
      </c>
      <c r="G1867" s="36">
        <v>2020</v>
      </c>
      <c r="H1867" s="36" t="s">
        <v>130</v>
      </c>
      <c r="I1867" s="67">
        <v>14</v>
      </c>
      <c r="J1867" s="7">
        <v>460</v>
      </c>
      <c r="K1867" s="5">
        <f t="shared" si="332"/>
        <v>460</v>
      </c>
      <c r="L1867" s="316"/>
      <c r="M1867" s="5">
        <f t="shared" si="333"/>
        <v>0</v>
      </c>
      <c r="N1867" s="133" t="s">
        <v>3816</v>
      </c>
      <c r="O1867" s="97"/>
    </row>
    <row r="1868" spans="1:15" ht="15.75" customHeight="1" outlineLevel="1">
      <c r="A1868" s="163">
        <v>40276</v>
      </c>
      <c r="B1868" s="82" t="s">
        <v>1386</v>
      </c>
      <c r="C1868" s="35" t="s">
        <v>1157</v>
      </c>
      <c r="D1868" s="83" t="s">
        <v>115</v>
      </c>
      <c r="E1868" s="341">
        <v>208</v>
      </c>
      <c r="F1868" s="83" t="s">
        <v>279</v>
      </c>
      <c r="G1868" s="36">
        <v>2018</v>
      </c>
      <c r="H1868" s="36" t="s">
        <v>130</v>
      </c>
      <c r="I1868" s="67">
        <v>10</v>
      </c>
      <c r="J1868" s="7">
        <v>110</v>
      </c>
      <c r="K1868" s="5">
        <f t="shared" si="332"/>
        <v>110</v>
      </c>
      <c r="L1868" s="316"/>
      <c r="M1868" s="5">
        <f t="shared" si="333"/>
        <v>0</v>
      </c>
      <c r="N1868" s="133" t="s">
        <v>1387</v>
      </c>
    </row>
    <row r="1869" spans="1:15" s="97" customFormat="1" ht="15.75" customHeight="1" outlineLevel="1">
      <c r="A1869" s="163">
        <v>41894</v>
      </c>
      <c r="B1869" s="82" t="s">
        <v>3817</v>
      </c>
      <c r="C1869" s="35" t="s">
        <v>3818</v>
      </c>
      <c r="D1869" s="79" t="s">
        <v>175</v>
      </c>
      <c r="E1869" s="341">
        <v>224</v>
      </c>
      <c r="F1869" s="83" t="s">
        <v>3041</v>
      </c>
      <c r="G1869" s="36">
        <v>2019</v>
      </c>
      <c r="H1869" s="36" t="s">
        <v>238</v>
      </c>
      <c r="I1869" s="67">
        <v>20</v>
      </c>
      <c r="J1869" s="7">
        <v>300</v>
      </c>
      <c r="K1869" s="5">
        <f t="shared" si="332"/>
        <v>300</v>
      </c>
      <c r="L1869" s="316"/>
      <c r="M1869" s="5">
        <f t="shared" si="333"/>
        <v>0</v>
      </c>
      <c r="N1869" s="133" t="s">
        <v>3819</v>
      </c>
    </row>
    <row r="1870" spans="1:15" s="97" customFormat="1" ht="15.75" customHeight="1" outlineLevel="1">
      <c r="A1870" s="163">
        <v>43438</v>
      </c>
      <c r="B1870" s="82" t="s">
        <v>2345</v>
      </c>
      <c r="C1870" s="35" t="s">
        <v>1116</v>
      </c>
      <c r="D1870" s="83" t="s">
        <v>93</v>
      </c>
      <c r="E1870" s="341">
        <v>336</v>
      </c>
      <c r="F1870" s="83" t="s">
        <v>248</v>
      </c>
      <c r="G1870" s="36">
        <v>2021</v>
      </c>
      <c r="H1870" s="36" t="s">
        <v>238</v>
      </c>
      <c r="I1870" s="67">
        <v>20</v>
      </c>
      <c r="J1870" s="7">
        <v>370</v>
      </c>
      <c r="K1870" s="5">
        <f t="shared" si="332"/>
        <v>370</v>
      </c>
      <c r="L1870" s="316"/>
      <c r="M1870" s="5">
        <f t="shared" si="333"/>
        <v>0</v>
      </c>
      <c r="N1870" s="133" t="s">
        <v>2346</v>
      </c>
    </row>
    <row r="1871" spans="1:15" outlineLevel="1">
      <c r="A1871" s="163">
        <v>47036</v>
      </c>
      <c r="B1871" s="84" t="s">
        <v>4662</v>
      </c>
      <c r="C1871" s="43" t="s">
        <v>4663</v>
      </c>
      <c r="D1871" s="148" t="s">
        <v>4657</v>
      </c>
      <c r="E1871" s="342">
        <v>40</v>
      </c>
      <c r="F1871" s="148" t="s">
        <v>4653</v>
      </c>
      <c r="G1871" s="44">
        <v>2024</v>
      </c>
      <c r="H1871" s="44" t="s">
        <v>130</v>
      </c>
      <c r="I1871" s="70">
        <v>20</v>
      </c>
      <c r="J1871" s="12">
        <v>250</v>
      </c>
      <c r="K1871" s="4">
        <f t="shared" si="332"/>
        <v>250</v>
      </c>
      <c r="L1871" s="313"/>
      <c r="M1871" s="4">
        <f t="shared" si="333"/>
        <v>0</v>
      </c>
      <c r="N1871" s="136" t="s">
        <v>4664</v>
      </c>
    </row>
    <row r="1872" spans="1:15" outlineLevel="1">
      <c r="A1872" s="194">
        <v>45674</v>
      </c>
      <c r="B1872" s="276" t="s">
        <v>3580</v>
      </c>
      <c r="C1872" s="43" t="s">
        <v>1116</v>
      </c>
      <c r="D1872" s="278" t="s">
        <v>45</v>
      </c>
      <c r="E1872" s="369">
        <v>286</v>
      </c>
      <c r="F1872" s="148" t="s">
        <v>248</v>
      </c>
      <c r="G1872" s="279">
        <v>2024</v>
      </c>
      <c r="H1872" s="279" t="s">
        <v>238</v>
      </c>
      <c r="I1872" s="280">
        <v>14</v>
      </c>
      <c r="J1872" s="267">
        <v>870</v>
      </c>
      <c r="K1872" s="268">
        <f t="shared" ref="K1872:K1888" si="334">ROUND(J1872*(1-$C$11/100),1)</f>
        <v>870</v>
      </c>
      <c r="L1872" s="322"/>
      <c r="M1872" s="4">
        <f t="shared" si="333"/>
        <v>0</v>
      </c>
      <c r="N1872" s="269" t="s">
        <v>3581</v>
      </c>
    </row>
    <row r="1873" spans="1:15" outlineLevel="1">
      <c r="A1873" s="163">
        <v>40279</v>
      </c>
      <c r="B1873" s="82" t="s">
        <v>1388</v>
      </c>
      <c r="C1873" s="35" t="s">
        <v>84</v>
      </c>
      <c r="D1873" s="83" t="s">
        <v>115</v>
      </c>
      <c r="E1873" s="341">
        <v>400</v>
      </c>
      <c r="F1873" s="83" t="s">
        <v>473</v>
      </c>
      <c r="G1873" s="36">
        <v>2018</v>
      </c>
      <c r="H1873" s="36" t="s">
        <v>238</v>
      </c>
      <c r="I1873" s="67">
        <v>7</v>
      </c>
      <c r="J1873" s="7">
        <v>380</v>
      </c>
      <c r="K1873" s="5">
        <f t="shared" si="334"/>
        <v>380</v>
      </c>
      <c r="L1873" s="323"/>
      <c r="M1873" s="5">
        <f t="shared" si="333"/>
        <v>0</v>
      </c>
      <c r="N1873" s="133" t="s">
        <v>1389</v>
      </c>
    </row>
    <row r="1874" spans="1:15" outlineLevel="1">
      <c r="A1874" s="163">
        <v>37198</v>
      </c>
      <c r="B1874" s="82" t="s">
        <v>1118</v>
      </c>
      <c r="C1874" s="35" t="s">
        <v>49</v>
      </c>
      <c r="D1874" s="83" t="s">
        <v>115</v>
      </c>
      <c r="E1874" s="341">
        <v>192</v>
      </c>
      <c r="F1874" s="83" t="s">
        <v>1</v>
      </c>
      <c r="G1874" s="36">
        <v>2016</v>
      </c>
      <c r="H1874" s="36" t="s">
        <v>238</v>
      </c>
      <c r="I1874" s="67">
        <v>20</v>
      </c>
      <c r="J1874" s="7">
        <v>185</v>
      </c>
      <c r="K1874" s="5">
        <f t="shared" si="334"/>
        <v>185</v>
      </c>
      <c r="L1874" s="323"/>
      <c r="M1874" s="5">
        <f t="shared" si="333"/>
        <v>0</v>
      </c>
      <c r="N1874" s="133" t="s">
        <v>1119</v>
      </c>
    </row>
    <row r="1875" spans="1:15" outlineLevel="1">
      <c r="A1875" s="163">
        <v>31495</v>
      </c>
      <c r="B1875" s="82" t="s">
        <v>1442</v>
      </c>
      <c r="C1875" s="35" t="s">
        <v>1443</v>
      </c>
      <c r="D1875" s="83" t="s">
        <v>131</v>
      </c>
      <c r="E1875" s="341">
        <v>224</v>
      </c>
      <c r="F1875" s="83" t="s">
        <v>399</v>
      </c>
      <c r="G1875" s="36">
        <v>2022</v>
      </c>
      <c r="H1875" s="36" t="s">
        <v>238</v>
      </c>
      <c r="I1875" s="67">
        <v>16</v>
      </c>
      <c r="J1875" s="7">
        <v>360</v>
      </c>
      <c r="K1875" s="5">
        <f t="shared" si="334"/>
        <v>360</v>
      </c>
      <c r="L1875" s="323"/>
      <c r="M1875" s="5">
        <f t="shared" si="333"/>
        <v>0</v>
      </c>
      <c r="N1875" s="133" t="s">
        <v>1444</v>
      </c>
    </row>
    <row r="1876" spans="1:15" outlineLevel="1">
      <c r="A1876" s="163">
        <v>45036</v>
      </c>
      <c r="B1876" s="82" t="s">
        <v>4303</v>
      </c>
      <c r="C1876" s="35" t="s">
        <v>4304</v>
      </c>
      <c r="D1876" s="83" t="s">
        <v>131</v>
      </c>
      <c r="E1876" s="341">
        <v>576</v>
      </c>
      <c r="F1876" s="83" t="s">
        <v>34</v>
      </c>
      <c r="G1876" s="36">
        <v>2023</v>
      </c>
      <c r="H1876" s="36" t="s">
        <v>238</v>
      </c>
      <c r="I1876" s="67">
        <v>10</v>
      </c>
      <c r="J1876" s="7">
        <v>725</v>
      </c>
      <c r="K1876" s="5">
        <f t="shared" si="334"/>
        <v>725</v>
      </c>
      <c r="L1876" s="323"/>
      <c r="M1876" s="5">
        <f t="shared" si="333"/>
        <v>0</v>
      </c>
      <c r="N1876" s="133" t="s">
        <v>4305</v>
      </c>
    </row>
    <row r="1877" spans="1:15" outlineLevel="1">
      <c r="A1877" s="163">
        <v>40445</v>
      </c>
      <c r="B1877" s="82" t="s">
        <v>1439</v>
      </c>
      <c r="C1877" s="35" t="s">
        <v>1440</v>
      </c>
      <c r="D1877" s="83" t="s">
        <v>115</v>
      </c>
      <c r="E1877" s="341">
        <v>192</v>
      </c>
      <c r="F1877" s="83" t="s">
        <v>1058</v>
      </c>
      <c r="G1877" s="36">
        <v>2018</v>
      </c>
      <c r="H1877" s="36" t="s">
        <v>112</v>
      </c>
      <c r="I1877" s="67">
        <v>16</v>
      </c>
      <c r="J1877" s="7">
        <v>250</v>
      </c>
      <c r="K1877" s="5">
        <f t="shared" si="334"/>
        <v>250</v>
      </c>
      <c r="L1877" s="317"/>
      <c r="M1877" s="5">
        <f t="shared" si="333"/>
        <v>0</v>
      </c>
      <c r="N1877" s="133" t="s">
        <v>1441</v>
      </c>
    </row>
    <row r="1878" spans="1:15" outlineLevel="1">
      <c r="A1878" s="163">
        <v>37197</v>
      </c>
      <c r="B1878" s="87" t="s">
        <v>1801</v>
      </c>
      <c r="C1878" s="56" t="s">
        <v>2082</v>
      </c>
      <c r="D1878" s="190" t="s">
        <v>93</v>
      </c>
      <c r="E1878" s="370">
        <v>272</v>
      </c>
      <c r="F1878" s="83" t="s">
        <v>0</v>
      </c>
      <c r="G1878" s="47">
        <v>2024</v>
      </c>
      <c r="H1878" s="57" t="s">
        <v>130</v>
      </c>
      <c r="I1878" s="57">
        <v>24</v>
      </c>
      <c r="J1878" s="7">
        <v>335</v>
      </c>
      <c r="K1878" s="5">
        <f t="shared" si="334"/>
        <v>335</v>
      </c>
      <c r="L1878" s="327"/>
      <c r="M1878" s="5">
        <f t="shared" si="333"/>
        <v>0</v>
      </c>
      <c r="N1878" s="133" t="s">
        <v>2319</v>
      </c>
    </row>
    <row r="1879" spans="1:15" outlineLevel="1">
      <c r="A1879" s="163">
        <v>42262</v>
      </c>
      <c r="B1879" s="212" t="s">
        <v>1801</v>
      </c>
      <c r="C1879" s="417" t="s">
        <v>2082</v>
      </c>
      <c r="D1879" s="418" t="s">
        <v>93</v>
      </c>
      <c r="E1879" s="419">
        <v>544</v>
      </c>
      <c r="F1879" s="148" t="s">
        <v>248</v>
      </c>
      <c r="G1879" s="220">
        <v>2025</v>
      </c>
      <c r="H1879" s="420" t="s">
        <v>238</v>
      </c>
      <c r="I1879" s="420">
        <v>10</v>
      </c>
      <c r="J1879" s="12">
        <v>995</v>
      </c>
      <c r="K1879" s="4">
        <f t="shared" si="334"/>
        <v>995</v>
      </c>
      <c r="L1879" s="328"/>
      <c r="M1879" s="4">
        <f t="shared" si="333"/>
        <v>0</v>
      </c>
      <c r="N1879" s="136" t="s">
        <v>4297</v>
      </c>
    </row>
    <row r="1880" spans="1:15" s="97" customFormat="1" outlineLevel="1">
      <c r="A1880" s="163">
        <v>46173</v>
      </c>
      <c r="B1880" s="212" t="s">
        <v>4193</v>
      </c>
      <c r="C1880" s="417"/>
      <c r="D1880" s="418" t="s">
        <v>115</v>
      </c>
      <c r="E1880" s="419">
        <v>312</v>
      </c>
      <c r="F1880" s="148" t="s">
        <v>2443</v>
      </c>
      <c r="G1880" s="220">
        <v>2023</v>
      </c>
      <c r="H1880" s="420" t="s">
        <v>238</v>
      </c>
      <c r="I1880" s="420">
        <v>12</v>
      </c>
      <c r="J1880" s="12">
        <v>890</v>
      </c>
      <c r="K1880" s="4">
        <f t="shared" si="334"/>
        <v>890</v>
      </c>
      <c r="L1880" s="328"/>
      <c r="M1880" s="4">
        <f t="shared" si="333"/>
        <v>0</v>
      </c>
      <c r="N1880" s="136" t="s">
        <v>4194</v>
      </c>
    </row>
    <row r="1881" spans="1:15" s="97" customFormat="1" outlineLevel="1">
      <c r="A1881" s="163">
        <v>10038</v>
      </c>
      <c r="B1881" s="82" t="s">
        <v>1819</v>
      </c>
      <c r="C1881" s="35" t="s">
        <v>1774</v>
      </c>
      <c r="D1881" s="83" t="s">
        <v>115</v>
      </c>
      <c r="E1881" s="341">
        <v>368</v>
      </c>
      <c r="F1881" s="83" t="s">
        <v>1813</v>
      </c>
      <c r="G1881" s="36">
        <v>2019</v>
      </c>
      <c r="H1881" s="36" t="s">
        <v>130</v>
      </c>
      <c r="I1881" s="67">
        <v>12</v>
      </c>
      <c r="J1881" s="7">
        <v>210</v>
      </c>
      <c r="K1881" s="5">
        <f t="shared" si="334"/>
        <v>210</v>
      </c>
      <c r="L1881" s="316"/>
      <c r="M1881" s="5">
        <f t="shared" si="333"/>
        <v>0</v>
      </c>
      <c r="N1881" s="133" t="s">
        <v>1820</v>
      </c>
    </row>
    <row r="1882" spans="1:15" s="97" customFormat="1" outlineLevel="1">
      <c r="A1882" s="163">
        <v>33468</v>
      </c>
      <c r="B1882" s="8" t="s">
        <v>1560</v>
      </c>
      <c r="C1882" s="14" t="s">
        <v>1491</v>
      </c>
      <c r="D1882" s="83" t="s">
        <v>131</v>
      </c>
      <c r="E1882" s="357">
        <v>576</v>
      </c>
      <c r="F1882" s="8" t="s">
        <v>577</v>
      </c>
      <c r="G1882" s="46">
        <v>2018</v>
      </c>
      <c r="H1882" s="46" t="s">
        <v>238</v>
      </c>
      <c r="I1882" s="67">
        <v>8</v>
      </c>
      <c r="J1882" s="7">
        <v>330</v>
      </c>
      <c r="K1882" s="5">
        <f t="shared" si="334"/>
        <v>330</v>
      </c>
      <c r="L1882" s="317"/>
      <c r="M1882" s="5">
        <f t="shared" ref="M1882:M1912" si="335">SUM(L1882*K1882)</f>
        <v>0</v>
      </c>
      <c r="N1882" s="133" t="s">
        <v>1561</v>
      </c>
    </row>
    <row r="1883" spans="1:15" s="97" customFormat="1" outlineLevel="1">
      <c r="A1883" s="163">
        <v>45897</v>
      </c>
      <c r="B1883" s="86" t="s">
        <v>3809</v>
      </c>
      <c r="C1883" s="54"/>
      <c r="D1883" s="148" t="s">
        <v>175</v>
      </c>
      <c r="E1883" s="362">
        <v>144</v>
      </c>
      <c r="F1883" s="86" t="s">
        <v>265</v>
      </c>
      <c r="G1883" s="49">
        <v>2024</v>
      </c>
      <c r="H1883" s="49" t="s">
        <v>112</v>
      </c>
      <c r="I1883" s="70">
        <v>14</v>
      </c>
      <c r="J1883" s="12">
        <v>640</v>
      </c>
      <c r="K1883" s="4">
        <f t="shared" si="334"/>
        <v>640</v>
      </c>
      <c r="L1883" s="318"/>
      <c r="M1883" s="4">
        <f t="shared" si="335"/>
        <v>0</v>
      </c>
      <c r="N1883" s="136"/>
    </row>
    <row r="1884" spans="1:15" s="97" customFormat="1" outlineLevel="1">
      <c r="A1884" s="163">
        <v>31598</v>
      </c>
      <c r="B1884" s="86" t="s">
        <v>4427</v>
      </c>
      <c r="C1884" s="277" t="s">
        <v>27</v>
      </c>
      <c r="D1884" s="266" t="s">
        <v>93</v>
      </c>
      <c r="E1884" s="371">
        <v>512</v>
      </c>
      <c r="F1884" s="278" t="s">
        <v>377</v>
      </c>
      <c r="G1884" s="307">
        <v>2025</v>
      </c>
      <c r="H1884" s="307" t="s">
        <v>238</v>
      </c>
      <c r="I1884" s="308">
        <v>10</v>
      </c>
      <c r="J1884" s="267">
        <v>750</v>
      </c>
      <c r="K1884" s="268">
        <f t="shared" ref="K1884" si="336">ROUND(J1884*(1-$C$11/100),1)</f>
        <v>750</v>
      </c>
      <c r="L1884" s="322"/>
      <c r="M1884" s="4">
        <f t="shared" ref="M1884" si="337">SUM(L1884*K1884)</f>
        <v>0</v>
      </c>
      <c r="N1884" s="269" t="s">
        <v>4428</v>
      </c>
    </row>
    <row r="1885" spans="1:15" outlineLevel="1">
      <c r="A1885" s="163">
        <v>34093</v>
      </c>
      <c r="B1885" s="82" t="s">
        <v>1391</v>
      </c>
      <c r="C1885" s="35" t="s">
        <v>1392</v>
      </c>
      <c r="D1885" s="83" t="s">
        <v>115</v>
      </c>
      <c r="E1885" s="341">
        <v>784</v>
      </c>
      <c r="F1885" s="83" t="s">
        <v>752</v>
      </c>
      <c r="G1885" s="36">
        <v>2018</v>
      </c>
      <c r="H1885" s="36" t="s">
        <v>112</v>
      </c>
      <c r="I1885" s="67">
        <v>8</v>
      </c>
      <c r="J1885" s="7">
        <v>360</v>
      </c>
      <c r="K1885" s="5">
        <f t="shared" si="334"/>
        <v>360</v>
      </c>
      <c r="L1885" s="327"/>
      <c r="M1885" s="5">
        <f t="shared" si="335"/>
        <v>0</v>
      </c>
      <c r="N1885" s="133" t="s">
        <v>1393</v>
      </c>
      <c r="O1885" s="97"/>
    </row>
    <row r="1886" spans="1:15" outlineLevel="1">
      <c r="A1886" s="163">
        <v>35807</v>
      </c>
      <c r="B1886" s="82" t="s">
        <v>651</v>
      </c>
      <c r="C1886" s="35" t="s">
        <v>652</v>
      </c>
      <c r="D1886" s="83" t="s">
        <v>175</v>
      </c>
      <c r="E1886" s="341">
        <v>360</v>
      </c>
      <c r="F1886" s="83" t="s">
        <v>272</v>
      </c>
      <c r="G1886" s="36">
        <v>2015</v>
      </c>
      <c r="H1886" s="36" t="s">
        <v>238</v>
      </c>
      <c r="I1886" s="67">
        <v>10</v>
      </c>
      <c r="J1886" s="7">
        <v>350</v>
      </c>
      <c r="K1886" s="5">
        <f t="shared" si="334"/>
        <v>350</v>
      </c>
      <c r="L1886" s="327"/>
      <c r="M1886" s="5">
        <f t="shared" si="335"/>
        <v>0</v>
      </c>
      <c r="N1886" s="133" t="s">
        <v>653</v>
      </c>
      <c r="O1886" s="97"/>
    </row>
    <row r="1887" spans="1:15" s="76" customFormat="1" outlineLevel="1">
      <c r="A1887" s="163">
        <v>47200</v>
      </c>
      <c r="B1887" s="82" t="s">
        <v>4824</v>
      </c>
      <c r="C1887" s="35" t="s">
        <v>1045</v>
      </c>
      <c r="D1887" s="83" t="s">
        <v>115</v>
      </c>
      <c r="E1887" s="341">
        <v>192</v>
      </c>
      <c r="F1887" s="83" t="s">
        <v>749</v>
      </c>
      <c r="G1887" s="36">
        <v>2025</v>
      </c>
      <c r="H1887" s="36" t="s">
        <v>130</v>
      </c>
      <c r="I1887" s="67">
        <v>10</v>
      </c>
      <c r="J1887" s="7">
        <v>220</v>
      </c>
      <c r="K1887" s="5">
        <f t="shared" si="334"/>
        <v>220</v>
      </c>
      <c r="L1887" s="327"/>
      <c r="M1887" s="5">
        <f t="shared" si="335"/>
        <v>0</v>
      </c>
      <c r="N1887" s="133" t="s">
        <v>4825</v>
      </c>
      <c r="O1887" s="3"/>
    </row>
    <row r="1888" spans="1:15" s="97" customFormat="1">
      <c r="A1888" s="163">
        <v>32437</v>
      </c>
      <c r="B1888" s="84" t="s">
        <v>3331</v>
      </c>
      <c r="C1888" s="277" t="s">
        <v>27</v>
      </c>
      <c r="D1888" s="266" t="s">
        <v>93</v>
      </c>
      <c r="E1888" s="371">
        <v>480</v>
      </c>
      <c r="F1888" s="278" t="s">
        <v>377</v>
      </c>
      <c r="G1888" s="307">
        <v>2024</v>
      </c>
      <c r="H1888" s="307" t="s">
        <v>238</v>
      </c>
      <c r="I1888" s="308">
        <v>12</v>
      </c>
      <c r="J1888" s="267">
        <v>530</v>
      </c>
      <c r="K1888" s="268">
        <f t="shared" si="334"/>
        <v>530</v>
      </c>
      <c r="L1888" s="322"/>
      <c r="M1888" s="4">
        <f t="shared" ref="M1888" si="338">SUM(L1888*K1888)</f>
        <v>0</v>
      </c>
      <c r="N1888" s="269" t="s">
        <v>3332</v>
      </c>
    </row>
    <row r="1889" spans="1:14" outlineLevel="1">
      <c r="A1889" s="163">
        <v>36954</v>
      </c>
      <c r="B1889" s="87" t="s">
        <v>767</v>
      </c>
      <c r="C1889" s="56" t="s">
        <v>768</v>
      </c>
      <c r="D1889" s="190" t="s">
        <v>175</v>
      </c>
      <c r="E1889" s="370">
        <v>560</v>
      </c>
      <c r="F1889" s="83" t="s">
        <v>88</v>
      </c>
      <c r="G1889" s="47">
        <v>2015</v>
      </c>
      <c r="H1889" s="57" t="s">
        <v>238</v>
      </c>
      <c r="I1889" s="57">
        <v>8</v>
      </c>
      <c r="J1889" s="7">
        <v>335</v>
      </c>
      <c r="K1889" s="5">
        <f t="shared" ref="K1889:K1895" si="339">ROUND(J1889*(1-$C$11/100),1)</f>
        <v>335</v>
      </c>
      <c r="L1889" s="327"/>
      <c r="M1889" s="5">
        <f t="shared" si="335"/>
        <v>0</v>
      </c>
      <c r="N1889" s="133" t="s">
        <v>769</v>
      </c>
    </row>
    <row r="1890" spans="1:14" outlineLevel="1">
      <c r="A1890" s="163">
        <v>36115</v>
      </c>
      <c r="B1890" s="8" t="s">
        <v>668</v>
      </c>
      <c r="C1890" s="14"/>
      <c r="D1890" s="83" t="s">
        <v>146</v>
      </c>
      <c r="E1890" s="357">
        <v>256</v>
      </c>
      <c r="F1890" s="83" t="s">
        <v>306</v>
      </c>
      <c r="G1890" s="46">
        <v>2015</v>
      </c>
      <c r="H1890" s="46" t="s">
        <v>238</v>
      </c>
      <c r="I1890" s="67">
        <v>40</v>
      </c>
      <c r="J1890" s="7">
        <v>165</v>
      </c>
      <c r="K1890" s="5">
        <f t="shared" si="339"/>
        <v>165</v>
      </c>
      <c r="L1890" s="331"/>
      <c r="M1890" s="5">
        <f t="shared" si="335"/>
        <v>0</v>
      </c>
      <c r="N1890" s="133" t="s">
        <v>474</v>
      </c>
    </row>
    <row r="1891" spans="1:14" outlineLevel="1">
      <c r="A1891" s="163">
        <v>37227</v>
      </c>
      <c r="B1891" s="82" t="s">
        <v>797</v>
      </c>
      <c r="C1891" s="35" t="s">
        <v>795</v>
      </c>
      <c r="D1891" s="83" t="s">
        <v>45</v>
      </c>
      <c r="E1891" s="341">
        <v>36</v>
      </c>
      <c r="F1891" s="83" t="s">
        <v>796</v>
      </c>
      <c r="G1891" s="36">
        <v>2016</v>
      </c>
      <c r="H1891" s="36" t="s">
        <v>130</v>
      </c>
      <c r="I1891" s="67">
        <v>50</v>
      </c>
      <c r="J1891" s="7">
        <v>38</v>
      </c>
      <c r="K1891" s="5">
        <f t="shared" si="339"/>
        <v>38</v>
      </c>
      <c r="L1891" s="316"/>
      <c r="M1891" s="5">
        <f t="shared" si="335"/>
        <v>0</v>
      </c>
      <c r="N1891" s="133" t="s">
        <v>798</v>
      </c>
    </row>
    <row r="1892" spans="1:14" outlineLevel="1">
      <c r="A1892" s="163">
        <v>44144</v>
      </c>
      <c r="B1892" s="82" t="s">
        <v>2660</v>
      </c>
      <c r="C1892" s="35" t="s">
        <v>2661</v>
      </c>
      <c r="D1892" s="83" t="s">
        <v>115</v>
      </c>
      <c r="E1892" s="341">
        <v>48</v>
      </c>
      <c r="F1892" s="83" t="s">
        <v>213</v>
      </c>
      <c r="G1892" s="36">
        <v>2022</v>
      </c>
      <c r="H1892" s="36" t="s">
        <v>130</v>
      </c>
      <c r="I1892" s="67">
        <v>100</v>
      </c>
      <c r="J1892" s="7">
        <v>80</v>
      </c>
      <c r="K1892" s="5">
        <f t="shared" si="339"/>
        <v>80</v>
      </c>
      <c r="L1892" s="317"/>
      <c r="M1892" s="5">
        <f t="shared" si="335"/>
        <v>0</v>
      </c>
      <c r="N1892" s="132"/>
    </row>
    <row r="1893" spans="1:14" outlineLevel="1">
      <c r="A1893" s="163">
        <v>32010</v>
      </c>
      <c r="B1893" s="82" t="s">
        <v>15</v>
      </c>
      <c r="C1893" s="35" t="s">
        <v>257</v>
      </c>
      <c r="D1893" s="83" t="s">
        <v>115</v>
      </c>
      <c r="E1893" s="341">
        <v>352</v>
      </c>
      <c r="F1893" s="83" t="s">
        <v>36</v>
      </c>
      <c r="G1893" s="36">
        <v>2013</v>
      </c>
      <c r="H1893" s="36" t="s">
        <v>238</v>
      </c>
      <c r="I1893" s="67">
        <v>14</v>
      </c>
      <c r="J1893" s="7">
        <v>195</v>
      </c>
      <c r="K1893" s="5">
        <f t="shared" si="339"/>
        <v>195</v>
      </c>
      <c r="L1893" s="317"/>
      <c r="M1893" s="5">
        <f t="shared" si="335"/>
        <v>0</v>
      </c>
      <c r="N1893" s="133" t="s">
        <v>16</v>
      </c>
    </row>
    <row r="1894" spans="1:14" outlineLevel="1">
      <c r="A1894" s="163">
        <v>38322</v>
      </c>
      <c r="B1894" s="8" t="s">
        <v>959</v>
      </c>
      <c r="C1894" s="35" t="s">
        <v>901</v>
      </c>
      <c r="D1894" s="83" t="s">
        <v>45</v>
      </c>
      <c r="E1894" s="357">
        <v>100</v>
      </c>
      <c r="F1894" s="8" t="s">
        <v>960</v>
      </c>
      <c r="G1894" s="46">
        <v>2016</v>
      </c>
      <c r="H1894" s="46" t="s">
        <v>130</v>
      </c>
      <c r="I1894" s="67">
        <v>20</v>
      </c>
      <c r="J1894" s="7">
        <v>368</v>
      </c>
      <c r="K1894" s="5">
        <f t="shared" si="339"/>
        <v>368</v>
      </c>
      <c r="L1894" s="323"/>
      <c r="M1894" s="5">
        <f t="shared" si="335"/>
        <v>0</v>
      </c>
      <c r="N1894" s="38" t="s">
        <v>961</v>
      </c>
    </row>
    <row r="1895" spans="1:14" s="97" customFormat="1" outlineLevel="1">
      <c r="A1895" s="163">
        <v>42545</v>
      </c>
      <c r="B1895" s="8" t="s">
        <v>2166</v>
      </c>
      <c r="C1895" s="35" t="s">
        <v>1491</v>
      </c>
      <c r="D1895" s="83" t="s">
        <v>93</v>
      </c>
      <c r="E1895" s="357">
        <v>1120</v>
      </c>
      <c r="F1895" s="8" t="s">
        <v>239</v>
      </c>
      <c r="G1895" s="46">
        <v>2020</v>
      </c>
      <c r="H1895" s="46" t="s">
        <v>130</v>
      </c>
      <c r="I1895" s="67">
        <v>8</v>
      </c>
      <c r="J1895" s="7">
        <v>460</v>
      </c>
      <c r="K1895" s="5">
        <f t="shared" si="339"/>
        <v>460</v>
      </c>
      <c r="L1895" s="323"/>
      <c r="M1895" s="5">
        <f t="shared" si="335"/>
        <v>0</v>
      </c>
      <c r="N1895" s="38" t="s">
        <v>2167</v>
      </c>
    </row>
    <row r="1896" spans="1:14" s="97" customFormat="1" outlineLevel="1">
      <c r="A1896" s="194">
        <v>39650</v>
      </c>
      <c r="B1896" s="306" t="s">
        <v>1765</v>
      </c>
      <c r="C1896" s="277" t="s">
        <v>27</v>
      </c>
      <c r="D1896" s="266" t="s">
        <v>93</v>
      </c>
      <c r="E1896" s="371">
        <v>224</v>
      </c>
      <c r="F1896" s="278" t="s">
        <v>377</v>
      </c>
      <c r="G1896" s="307">
        <v>2025</v>
      </c>
      <c r="H1896" s="307" t="s">
        <v>238</v>
      </c>
      <c r="I1896" s="308">
        <v>24</v>
      </c>
      <c r="J1896" s="267">
        <v>420</v>
      </c>
      <c r="K1896" s="268">
        <f t="shared" ref="K1896:K1910" si="340">ROUND(J1896*(1-$C$11/100),1)</f>
        <v>420</v>
      </c>
      <c r="L1896" s="322"/>
      <c r="M1896" s="4">
        <f t="shared" si="335"/>
        <v>0</v>
      </c>
      <c r="N1896" s="269" t="s">
        <v>1766</v>
      </c>
    </row>
    <row r="1897" spans="1:14" s="97" customFormat="1" outlineLevel="1">
      <c r="A1897" s="194">
        <v>30552</v>
      </c>
      <c r="B1897" s="306" t="s">
        <v>4531</v>
      </c>
      <c r="C1897" s="277" t="s">
        <v>27</v>
      </c>
      <c r="D1897" s="266" t="s">
        <v>93</v>
      </c>
      <c r="E1897" s="371">
        <v>224</v>
      </c>
      <c r="F1897" s="278" t="s">
        <v>377</v>
      </c>
      <c r="G1897" s="307">
        <v>2025</v>
      </c>
      <c r="H1897" s="307" t="s">
        <v>238</v>
      </c>
      <c r="I1897" s="308">
        <v>24</v>
      </c>
      <c r="J1897" s="267">
        <v>420</v>
      </c>
      <c r="K1897" s="268">
        <f t="shared" si="340"/>
        <v>420</v>
      </c>
      <c r="L1897" s="322"/>
      <c r="M1897" s="4">
        <f t="shared" si="335"/>
        <v>0</v>
      </c>
      <c r="N1897" s="269" t="s">
        <v>4532</v>
      </c>
    </row>
    <row r="1898" spans="1:14" s="97" customFormat="1" outlineLevel="1">
      <c r="A1898" s="194">
        <v>41574</v>
      </c>
      <c r="B1898" s="306" t="s">
        <v>4745</v>
      </c>
      <c r="C1898" s="277" t="s">
        <v>27</v>
      </c>
      <c r="D1898" s="266" t="s">
        <v>93</v>
      </c>
      <c r="E1898" s="371">
        <v>224</v>
      </c>
      <c r="F1898" s="278" t="s">
        <v>377</v>
      </c>
      <c r="G1898" s="307">
        <v>2025</v>
      </c>
      <c r="H1898" s="307" t="s">
        <v>238</v>
      </c>
      <c r="I1898" s="308">
        <v>24</v>
      </c>
      <c r="J1898" s="267">
        <v>420</v>
      </c>
      <c r="K1898" s="268">
        <f t="shared" ref="K1898" si="341">ROUND(J1898*(1-$C$11/100),1)</f>
        <v>420</v>
      </c>
      <c r="L1898" s="322"/>
      <c r="M1898" s="4">
        <f t="shared" ref="M1898" si="342">SUM(L1898*K1898)</f>
        <v>0</v>
      </c>
      <c r="N1898" s="269" t="s">
        <v>4746</v>
      </c>
    </row>
    <row r="1899" spans="1:14" outlineLevel="1">
      <c r="A1899" s="194">
        <v>37422</v>
      </c>
      <c r="B1899" s="306" t="s">
        <v>1767</v>
      </c>
      <c r="C1899" s="277" t="s">
        <v>27</v>
      </c>
      <c r="D1899" s="266" t="s">
        <v>93</v>
      </c>
      <c r="E1899" s="371">
        <v>224</v>
      </c>
      <c r="F1899" s="278" t="s">
        <v>377</v>
      </c>
      <c r="G1899" s="307">
        <v>2025</v>
      </c>
      <c r="H1899" s="307" t="s">
        <v>238</v>
      </c>
      <c r="I1899" s="308">
        <v>24</v>
      </c>
      <c r="J1899" s="267">
        <v>420</v>
      </c>
      <c r="K1899" s="268">
        <f t="shared" si="340"/>
        <v>420</v>
      </c>
      <c r="L1899" s="322"/>
      <c r="M1899" s="4">
        <f t="shared" si="335"/>
        <v>0</v>
      </c>
      <c r="N1899" s="269" t="s">
        <v>1768</v>
      </c>
    </row>
    <row r="1900" spans="1:14" outlineLevel="1">
      <c r="A1900" s="194">
        <v>43512</v>
      </c>
      <c r="B1900" s="306" t="s">
        <v>3587</v>
      </c>
      <c r="C1900" s="277" t="s">
        <v>27</v>
      </c>
      <c r="D1900" s="266" t="s">
        <v>93</v>
      </c>
      <c r="E1900" s="371">
        <v>224</v>
      </c>
      <c r="F1900" s="278" t="s">
        <v>377</v>
      </c>
      <c r="G1900" s="307">
        <v>2024</v>
      </c>
      <c r="H1900" s="307" t="s">
        <v>238</v>
      </c>
      <c r="I1900" s="308">
        <v>24</v>
      </c>
      <c r="J1900" s="267">
        <v>330</v>
      </c>
      <c r="K1900" s="268">
        <f t="shared" ref="K1900" si="343">ROUND(J1900*(1-$C$11/100),1)</f>
        <v>330</v>
      </c>
      <c r="L1900" s="322"/>
      <c r="M1900" s="4">
        <f t="shared" ref="M1900" si="344">SUM(L1900*K1900)</f>
        <v>0</v>
      </c>
      <c r="N1900" s="269" t="s">
        <v>3588</v>
      </c>
    </row>
    <row r="1901" spans="1:14" outlineLevel="1">
      <c r="A1901" s="163">
        <v>34248</v>
      </c>
      <c r="B1901" s="82" t="s">
        <v>438</v>
      </c>
      <c r="C1901" s="35" t="s">
        <v>87</v>
      </c>
      <c r="D1901" s="8" t="s">
        <v>93</v>
      </c>
      <c r="E1901" s="341">
        <v>112</v>
      </c>
      <c r="F1901" s="83" t="s">
        <v>67</v>
      </c>
      <c r="G1901" s="36">
        <v>2014</v>
      </c>
      <c r="H1901" s="36" t="s">
        <v>130</v>
      </c>
      <c r="I1901" s="67">
        <v>50</v>
      </c>
      <c r="J1901" s="7">
        <v>45</v>
      </c>
      <c r="K1901" s="5">
        <f t="shared" si="340"/>
        <v>45</v>
      </c>
      <c r="L1901" s="317"/>
      <c r="M1901" s="5">
        <f t="shared" si="335"/>
        <v>0</v>
      </c>
      <c r="N1901" s="133" t="s">
        <v>439</v>
      </c>
    </row>
    <row r="1902" spans="1:14" s="97" customFormat="1" outlineLevel="1">
      <c r="A1902" s="163">
        <v>16002</v>
      </c>
      <c r="B1902" s="82" t="s">
        <v>1823</v>
      </c>
      <c r="C1902" s="35" t="s">
        <v>1774</v>
      </c>
      <c r="D1902" s="8" t="s">
        <v>115</v>
      </c>
      <c r="E1902" s="341">
        <v>240</v>
      </c>
      <c r="F1902" s="83" t="s">
        <v>1813</v>
      </c>
      <c r="G1902" s="36">
        <v>2019</v>
      </c>
      <c r="H1902" s="36" t="s">
        <v>130</v>
      </c>
      <c r="I1902" s="67">
        <v>10</v>
      </c>
      <c r="J1902" s="7">
        <v>180</v>
      </c>
      <c r="K1902" s="5">
        <f t="shared" si="340"/>
        <v>180</v>
      </c>
      <c r="L1902" s="317"/>
      <c r="M1902" s="5">
        <f t="shared" si="335"/>
        <v>0</v>
      </c>
      <c r="N1902" s="133" t="s">
        <v>1824</v>
      </c>
    </row>
    <row r="1903" spans="1:14" outlineLevel="1">
      <c r="A1903" s="163">
        <v>47599</v>
      </c>
      <c r="B1903" s="84" t="s">
        <v>4747</v>
      </c>
      <c r="C1903" s="43" t="s">
        <v>4748</v>
      </c>
      <c r="D1903" s="86"/>
      <c r="E1903" s="342">
        <v>416</v>
      </c>
      <c r="F1903" s="148" t="s">
        <v>1</v>
      </c>
      <c r="G1903" s="44">
        <v>2023</v>
      </c>
      <c r="H1903" s="44" t="s">
        <v>238</v>
      </c>
      <c r="I1903" s="70">
        <v>14</v>
      </c>
      <c r="J1903" s="12">
        <v>670</v>
      </c>
      <c r="K1903" s="4">
        <f t="shared" si="340"/>
        <v>670</v>
      </c>
      <c r="L1903" s="318"/>
      <c r="M1903" s="4">
        <f t="shared" si="335"/>
        <v>0</v>
      </c>
      <c r="N1903" s="136" t="s">
        <v>4749</v>
      </c>
    </row>
    <row r="1904" spans="1:14" outlineLevel="1">
      <c r="A1904" s="163">
        <v>33274</v>
      </c>
      <c r="B1904" s="18" t="s">
        <v>325</v>
      </c>
      <c r="C1904" s="19" t="s">
        <v>326</v>
      </c>
      <c r="D1904" s="191" t="s">
        <v>131</v>
      </c>
      <c r="E1904" s="353">
        <v>64</v>
      </c>
      <c r="F1904" s="83" t="s">
        <v>241</v>
      </c>
      <c r="G1904" s="47">
        <v>2016</v>
      </c>
      <c r="H1904" s="47" t="s">
        <v>130</v>
      </c>
      <c r="I1904" s="71">
        <v>60</v>
      </c>
      <c r="J1904" s="7">
        <v>34</v>
      </c>
      <c r="K1904" s="5">
        <f t="shared" si="340"/>
        <v>34</v>
      </c>
      <c r="L1904" s="316"/>
      <c r="M1904" s="5">
        <f t="shared" si="335"/>
        <v>0</v>
      </c>
      <c r="N1904" s="133" t="s">
        <v>871</v>
      </c>
    </row>
    <row r="1905" spans="1:15" s="94" customFormat="1" outlineLevel="1">
      <c r="A1905" s="163">
        <v>38908</v>
      </c>
      <c r="B1905" s="18" t="s">
        <v>1054</v>
      </c>
      <c r="C1905" s="45" t="s">
        <v>320</v>
      </c>
      <c r="D1905" s="116" t="s">
        <v>93</v>
      </c>
      <c r="E1905" s="353">
        <v>208</v>
      </c>
      <c r="F1905" s="83" t="s">
        <v>241</v>
      </c>
      <c r="G1905" s="47">
        <v>2017</v>
      </c>
      <c r="H1905" s="47" t="s">
        <v>238</v>
      </c>
      <c r="I1905" s="71">
        <v>24</v>
      </c>
      <c r="J1905" s="7">
        <v>235</v>
      </c>
      <c r="K1905" s="5">
        <f t="shared" si="340"/>
        <v>235</v>
      </c>
      <c r="L1905" s="317"/>
      <c r="M1905" s="5">
        <f t="shared" si="335"/>
        <v>0</v>
      </c>
      <c r="N1905" s="133" t="s">
        <v>1055</v>
      </c>
      <c r="O1905" s="3"/>
    </row>
    <row r="1906" spans="1:15" s="94" customFormat="1" outlineLevel="1">
      <c r="A1906" s="163">
        <v>43332</v>
      </c>
      <c r="B1906" s="18" t="s">
        <v>873</v>
      </c>
      <c r="C1906" s="45"/>
      <c r="D1906" s="116" t="s">
        <v>93</v>
      </c>
      <c r="E1906" s="353">
        <v>608</v>
      </c>
      <c r="F1906" s="83" t="s">
        <v>507</v>
      </c>
      <c r="G1906" s="47">
        <v>2021</v>
      </c>
      <c r="H1906" s="47" t="s">
        <v>238</v>
      </c>
      <c r="I1906" s="71">
        <v>12</v>
      </c>
      <c r="J1906" s="7">
        <v>400</v>
      </c>
      <c r="K1906" s="5">
        <f t="shared" si="340"/>
        <v>400</v>
      </c>
      <c r="L1906" s="317"/>
      <c r="M1906" s="5">
        <f t="shared" si="335"/>
        <v>0</v>
      </c>
      <c r="N1906" s="133" t="s">
        <v>2324</v>
      </c>
    </row>
    <row r="1907" spans="1:15" s="94" customFormat="1" outlineLevel="1">
      <c r="A1907" s="163">
        <v>37492</v>
      </c>
      <c r="B1907" s="18" t="s">
        <v>873</v>
      </c>
      <c r="C1907" s="45"/>
      <c r="D1907" s="116" t="s">
        <v>115</v>
      </c>
      <c r="E1907" s="353">
        <v>432</v>
      </c>
      <c r="F1907" s="191" t="s">
        <v>265</v>
      </c>
      <c r="G1907" s="47">
        <v>2021</v>
      </c>
      <c r="H1907" s="47" t="s">
        <v>238</v>
      </c>
      <c r="I1907" s="71">
        <v>6</v>
      </c>
      <c r="J1907" s="7">
        <v>790</v>
      </c>
      <c r="K1907" s="5">
        <f t="shared" si="340"/>
        <v>790</v>
      </c>
      <c r="L1907" s="317"/>
      <c r="M1907" s="5">
        <f t="shared" si="335"/>
        <v>0</v>
      </c>
      <c r="N1907" s="133" t="s">
        <v>2088</v>
      </c>
    </row>
    <row r="1908" spans="1:15" s="203" customFormat="1" outlineLevel="1">
      <c r="A1908" s="163">
        <v>32125</v>
      </c>
      <c r="B1908" s="82" t="s">
        <v>23</v>
      </c>
      <c r="C1908" s="35" t="s">
        <v>76</v>
      </c>
      <c r="D1908" s="83" t="s">
        <v>114</v>
      </c>
      <c r="E1908" s="341">
        <v>112</v>
      </c>
      <c r="F1908" s="83" t="s">
        <v>245</v>
      </c>
      <c r="G1908" s="36">
        <v>2013</v>
      </c>
      <c r="H1908" s="36" t="s">
        <v>130</v>
      </c>
      <c r="I1908" s="36">
        <v>48</v>
      </c>
      <c r="J1908" s="7">
        <v>75</v>
      </c>
      <c r="K1908" s="5">
        <f t="shared" si="340"/>
        <v>75</v>
      </c>
      <c r="L1908" s="316"/>
      <c r="M1908" s="5">
        <f t="shared" si="335"/>
        <v>0</v>
      </c>
      <c r="N1908" s="133" t="s">
        <v>24</v>
      </c>
      <c r="O1908" s="94"/>
    </row>
    <row r="1909" spans="1:15" s="271" customFormat="1" outlineLevel="1">
      <c r="A1909" s="163">
        <v>37649</v>
      </c>
      <c r="B1909" s="82" t="s">
        <v>311</v>
      </c>
      <c r="C1909" s="35" t="s">
        <v>220</v>
      </c>
      <c r="D1909" s="83" t="s">
        <v>93</v>
      </c>
      <c r="E1909" s="341">
        <v>432</v>
      </c>
      <c r="F1909" s="83" t="s">
        <v>248</v>
      </c>
      <c r="G1909" s="36">
        <v>2021</v>
      </c>
      <c r="H1909" s="36" t="s">
        <v>238</v>
      </c>
      <c r="I1909" s="67">
        <v>14</v>
      </c>
      <c r="J1909" s="7">
        <v>395</v>
      </c>
      <c r="K1909" s="5">
        <f t="shared" si="340"/>
        <v>395</v>
      </c>
      <c r="L1909" s="323"/>
      <c r="M1909" s="5">
        <f t="shared" si="335"/>
        <v>0</v>
      </c>
      <c r="N1909" s="133" t="s">
        <v>2176</v>
      </c>
    </row>
    <row r="1910" spans="1:15" outlineLevel="1">
      <c r="A1910" s="163">
        <v>11487</v>
      </c>
      <c r="B1910" s="82" t="s">
        <v>311</v>
      </c>
      <c r="C1910" s="35" t="s">
        <v>220</v>
      </c>
      <c r="D1910" s="83" t="s">
        <v>715</v>
      </c>
      <c r="E1910" s="341">
        <v>256</v>
      </c>
      <c r="F1910" s="83" t="s">
        <v>312</v>
      </c>
      <c r="G1910" s="36">
        <v>2016</v>
      </c>
      <c r="H1910" s="36" t="s">
        <v>238</v>
      </c>
      <c r="I1910" s="67">
        <v>20</v>
      </c>
      <c r="J1910" s="7">
        <v>250</v>
      </c>
      <c r="K1910" s="5">
        <f t="shared" si="340"/>
        <v>250</v>
      </c>
      <c r="L1910" s="323"/>
      <c r="M1910" s="5">
        <f t="shared" si="335"/>
        <v>0</v>
      </c>
      <c r="N1910" s="133" t="s">
        <v>716</v>
      </c>
    </row>
    <row r="1911" spans="1:15" outlineLevel="1">
      <c r="A1911" s="163">
        <v>35075</v>
      </c>
      <c r="B1911" s="82" t="s">
        <v>510</v>
      </c>
      <c r="C1911" s="35" t="s">
        <v>511</v>
      </c>
      <c r="D1911" s="83" t="s">
        <v>175</v>
      </c>
      <c r="E1911" s="341">
        <v>288</v>
      </c>
      <c r="F1911" s="83" t="s">
        <v>58</v>
      </c>
      <c r="G1911" s="36">
        <v>2015</v>
      </c>
      <c r="H1911" s="36" t="s">
        <v>112</v>
      </c>
      <c r="I1911" s="67">
        <v>14</v>
      </c>
      <c r="J1911" s="7">
        <v>250</v>
      </c>
      <c r="K1911" s="5">
        <f t="shared" ref="K1911:K1917" si="345">ROUND(J1911*(1-$C$11/100),1)</f>
        <v>250</v>
      </c>
      <c r="L1911" s="316"/>
      <c r="M1911" s="5">
        <f t="shared" si="335"/>
        <v>0</v>
      </c>
      <c r="N1911" s="135" t="s">
        <v>512</v>
      </c>
    </row>
    <row r="1912" spans="1:15" outlineLevel="1">
      <c r="A1912" s="163">
        <v>43563</v>
      </c>
      <c r="B1912" s="82" t="s">
        <v>4533</v>
      </c>
      <c r="C1912" s="35" t="s">
        <v>4534</v>
      </c>
      <c r="D1912" s="83" t="s">
        <v>115</v>
      </c>
      <c r="E1912" s="341">
        <v>224</v>
      </c>
      <c r="F1912" s="83" t="s">
        <v>4535</v>
      </c>
      <c r="G1912" s="36">
        <v>2021</v>
      </c>
      <c r="H1912" s="36" t="s">
        <v>238</v>
      </c>
      <c r="I1912" s="67">
        <v>20</v>
      </c>
      <c r="J1912" s="7">
        <v>270</v>
      </c>
      <c r="K1912" s="5">
        <f t="shared" si="345"/>
        <v>270</v>
      </c>
      <c r="L1912" s="316"/>
      <c r="M1912" s="5">
        <f t="shared" si="335"/>
        <v>0</v>
      </c>
      <c r="N1912" s="135" t="s">
        <v>4536</v>
      </c>
    </row>
    <row r="1913" spans="1:15" outlineLevel="1">
      <c r="A1913" s="163">
        <v>35000</v>
      </c>
      <c r="B1913" s="8" t="s">
        <v>518</v>
      </c>
      <c r="C1913" s="14" t="s">
        <v>504</v>
      </c>
      <c r="D1913" s="83" t="s">
        <v>175</v>
      </c>
      <c r="E1913" s="357">
        <v>208</v>
      </c>
      <c r="F1913" s="8" t="s">
        <v>505</v>
      </c>
      <c r="G1913" s="46">
        <v>2014</v>
      </c>
      <c r="H1913" s="46" t="s">
        <v>238</v>
      </c>
      <c r="I1913" s="67">
        <v>18</v>
      </c>
      <c r="J1913" s="7">
        <v>320</v>
      </c>
      <c r="K1913" s="5">
        <f t="shared" si="345"/>
        <v>320</v>
      </c>
      <c r="L1913" s="317"/>
      <c r="M1913" s="5">
        <f t="shared" ref="M1913:M1935" si="346">SUM(L1913*K1913)</f>
        <v>0</v>
      </c>
      <c r="N1913" s="133" t="s">
        <v>56</v>
      </c>
    </row>
    <row r="1914" spans="1:15" s="98" customFormat="1" outlineLevel="1">
      <c r="A1914" s="163">
        <v>43915</v>
      </c>
      <c r="B1914" s="8" t="s">
        <v>2485</v>
      </c>
      <c r="C1914" s="14" t="s">
        <v>2486</v>
      </c>
      <c r="D1914" s="83" t="s">
        <v>45</v>
      </c>
      <c r="E1914" s="357">
        <v>192</v>
      </c>
      <c r="F1914" s="8" t="s">
        <v>2487</v>
      </c>
      <c r="G1914" s="46">
        <v>2003</v>
      </c>
      <c r="H1914" s="46" t="s">
        <v>130</v>
      </c>
      <c r="I1914" s="67">
        <v>30</v>
      </c>
      <c r="J1914" s="7">
        <v>150</v>
      </c>
      <c r="K1914" s="5">
        <f t="shared" si="345"/>
        <v>150</v>
      </c>
      <c r="L1914" s="317"/>
      <c r="M1914" s="5">
        <f t="shared" si="346"/>
        <v>0</v>
      </c>
      <c r="N1914" s="133"/>
    </row>
    <row r="1915" spans="1:15" s="98" customFormat="1" outlineLevel="1">
      <c r="A1915" s="163">
        <v>38196</v>
      </c>
      <c r="B1915" s="8" t="s">
        <v>1110</v>
      </c>
      <c r="C1915" s="14" t="s">
        <v>941</v>
      </c>
      <c r="D1915" s="8" t="s">
        <v>942</v>
      </c>
      <c r="E1915" s="357">
        <v>96</v>
      </c>
      <c r="F1915" s="8" t="s">
        <v>259</v>
      </c>
      <c r="G1915" s="46">
        <v>2017</v>
      </c>
      <c r="H1915" s="46" t="s">
        <v>1109</v>
      </c>
      <c r="I1915" s="67">
        <v>20</v>
      </c>
      <c r="J1915" s="7">
        <v>175</v>
      </c>
      <c r="K1915" s="5">
        <f t="shared" si="345"/>
        <v>175</v>
      </c>
      <c r="L1915" s="317"/>
      <c r="M1915" s="5">
        <f t="shared" si="346"/>
        <v>0</v>
      </c>
      <c r="N1915" s="133" t="s">
        <v>1111</v>
      </c>
    </row>
    <row r="1916" spans="1:15" outlineLevel="1">
      <c r="A1916" s="163">
        <v>40055</v>
      </c>
      <c r="B1916" s="82" t="s">
        <v>1290</v>
      </c>
      <c r="C1916" s="35" t="s">
        <v>729</v>
      </c>
      <c r="D1916" s="83" t="s">
        <v>93</v>
      </c>
      <c r="E1916" s="341">
        <v>272</v>
      </c>
      <c r="F1916" s="83" t="s">
        <v>279</v>
      </c>
      <c r="G1916" s="36">
        <v>2018</v>
      </c>
      <c r="H1916" s="36" t="s">
        <v>130</v>
      </c>
      <c r="I1916" s="67">
        <v>20</v>
      </c>
      <c r="J1916" s="7">
        <v>140</v>
      </c>
      <c r="K1916" s="5">
        <f t="shared" si="345"/>
        <v>140</v>
      </c>
      <c r="L1916" s="317"/>
      <c r="M1916" s="5">
        <f t="shared" si="346"/>
        <v>0</v>
      </c>
      <c r="N1916" s="133" t="s">
        <v>1291</v>
      </c>
      <c r="O1916" s="98"/>
    </row>
    <row r="1917" spans="1:15" outlineLevel="1">
      <c r="A1917" s="163">
        <v>16787</v>
      </c>
      <c r="B1917" s="82" t="s">
        <v>2697</v>
      </c>
      <c r="C1917" s="35" t="s">
        <v>177</v>
      </c>
      <c r="D1917" s="83" t="s">
        <v>115</v>
      </c>
      <c r="E1917" s="341">
        <v>352</v>
      </c>
      <c r="F1917" s="83" t="s">
        <v>752</v>
      </c>
      <c r="G1917" s="36">
        <v>2020</v>
      </c>
      <c r="H1917" s="36" t="s">
        <v>238</v>
      </c>
      <c r="I1917" s="67">
        <v>10</v>
      </c>
      <c r="J1917" s="7">
        <v>550</v>
      </c>
      <c r="K1917" s="5">
        <f t="shared" si="345"/>
        <v>550</v>
      </c>
      <c r="L1917" s="317"/>
      <c r="M1917" s="5">
        <f t="shared" si="346"/>
        <v>0</v>
      </c>
      <c r="N1917" s="133" t="s">
        <v>2698</v>
      </c>
    </row>
    <row r="1918" spans="1:15" ht="12" customHeight="1" outlineLevel="1">
      <c r="A1918" s="163">
        <v>33613</v>
      </c>
      <c r="B1918" s="82" t="s">
        <v>634</v>
      </c>
      <c r="C1918" s="35" t="s">
        <v>368</v>
      </c>
      <c r="D1918" s="83" t="s">
        <v>115</v>
      </c>
      <c r="E1918" s="341">
        <v>256</v>
      </c>
      <c r="F1918" s="83" t="s">
        <v>204</v>
      </c>
      <c r="G1918" s="36">
        <v>2014</v>
      </c>
      <c r="H1918" s="36" t="s">
        <v>238</v>
      </c>
      <c r="I1918" s="67">
        <v>16</v>
      </c>
      <c r="J1918" s="7">
        <v>195</v>
      </c>
      <c r="K1918" s="5">
        <f t="shared" ref="K1918:K1925" si="347">ROUND(J1918*(1-$C$11/100),1)</f>
        <v>195</v>
      </c>
      <c r="L1918" s="317"/>
      <c r="M1918" s="5">
        <f t="shared" si="346"/>
        <v>0</v>
      </c>
      <c r="N1918" s="133" t="s">
        <v>154</v>
      </c>
    </row>
    <row r="1919" spans="1:15" s="98" customFormat="1" outlineLevel="1">
      <c r="A1919" s="163">
        <v>36933</v>
      </c>
      <c r="B1919" s="82" t="s">
        <v>790</v>
      </c>
      <c r="C1919" s="35" t="s">
        <v>791</v>
      </c>
      <c r="D1919" s="83" t="s">
        <v>175</v>
      </c>
      <c r="E1919" s="341">
        <v>160</v>
      </c>
      <c r="F1919" s="83" t="s">
        <v>0</v>
      </c>
      <c r="G1919" s="36">
        <v>2016</v>
      </c>
      <c r="H1919" s="36" t="s">
        <v>141</v>
      </c>
      <c r="I1919" s="67">
        <v>15</v>
      </c>
      <c r="J1919" s="7">
        <v>160</v>
      </c>
      <c r="K1919" s="5">
        <f t="shared" si="347"/>
        <v>160</v>
      </c>
      <c r="L1919" s="317"/>
      <c r="M1919" s="5">
        <f t="shared" si="346"/>
        <v>0</v>
      </c>
      <c r="N1919" s="133" t="s">
        <v>792</v>
      </c>
      <c r="O1919" s="3"/>
    </row>
    <row r="1920" spans="1:15" outlineLevel="1">
      <c r="A1920" s="163">
        <v>37137</v>
      </c>
      <c r="B1920" s="82" t="s">
        <v>782</v>
      </c>
      <c r="C1920" s="35"/>
      <c r="D1920" s="83" t="s">
        <v>93</v>
      </c>
      <c r="E1920" s="341">
        <v>256</v>
      </c>
      <c r="F1920" s="83" t="s">
        <v>241</v>
      </c>
      <c r="G1920" s="36">
        <v>2016</v>
      </c>
      <c r="H1920" s="36" t="s">
        <v>238</v>
      </c>
      <c r="I1920" s="67">
        <v>20</v>
      </c>
      <c r="J1920" s="7">
        <v>225</v>
      </c>
      <c r="K1920" s="5">
        <f t="shared" si="347"/>
        <v>225</v>
      </c>
      <c r="L1920" s="317"/>
      <c r="M1920" s="5">
        <f t="shared" si="346"/>
        <v>0</v>
      </c>
      <c r="N1920" s="133" t="s">
        <v>783</v>
      </c>
    </row>
    <row r="1921" spans="1:15" outlineLevel="1">
      <c r="A1921" s="163">
        <v>32559</v>
      </c>
      <c r="B1921" s="82" t="s">
        <v>296</v>
      </c>
      <c r="C1921" s="35" t="s">
        <v>293</v>
      </c>
      <c r="D1921" s="83" t="s">
        <v>150</v>
      </c>
      <c r="E1921" s="341">
        <v>80</v>
      </c>
      <c r="F1921" s="83" t="s">
        <v>294</v>
      </c>
      <c r="G1921" s="36">
        <v>2013</v>
      </c>
      <c r="H1921" s="36" t="s">
        <v>130</v>
      </c>
      <c r="I1921" s="67">
        <v>30</v>
      </c>
      <c r="J1921" s="7">
        <v>160</v>
      </c>
      <c r="K1921" s="5">
        <f t="shared" si="347"/>
        <v>160</v>
      </c>
      <c r="L1921" s="317"/>
      <c r="M1921" s="5">
        <f t="shared" si="346"/>
        <v>0</v>
      </c>
      <c r="N1921" s="135" t="s">
        <v>295</v>
      </c>
    </row>
    <row r="1922" spans="1:15" s="97" customFormat="1" outlineLevel="1">
      <c r="A1922" s="163">
        <v>42992</v>
      </c>
      <c r="B1922" s="82" t="s">
        <v>2981</v>
      </c>
      <c r="C1922" s="35" t="s">
        <v>1491</v>
      </c>
      <c r="D1922" s="83" t="s">
        <v>93</v>
      </c>
      <c r="E1922" s="341">
        <v>448</v>
      </c>
      <c r="F1922" s="83" t="s">
        <v>1222</v>
      </c>
      <c r="G1922" s="36">
        <v>2021</v>
      </c>
      <c r="H1922" s="36" t="s">
        <v>130</v>
      </c>
      <c r="I1922" s="67">
        <v>8</v>
      </c>
      <c r="J1922" s="7">
        <v>190</v>
      </c>
      <c r="K1922" s="5">
        <f t="shared" si="347"/>
        <v>190</v>
      </c>
      <c r="L1922" s="317"/>
      <c r="M1922" s="5">
        <f t="shared" si="346"/>
        <v>0</v>
      </c>
      <c r="N1922" s="135" t="s">
        <v>2982</v>
      </c>
      <c r="O1922" s="3"/>
    </row>
    <row r="1923" spans="1:15" s="98" customFormat="1" outlineLevel="1">
      <c r="A1923" s="163">
        <v>40610</v>
      </c>
      <c r="B1923" s="82" t="s">
        <v>1510</v>
      </c>
      <c r="C1923" s="35" t="s">
        <v>1511</v>
      </c>
      <c r="D1923" s="83" t="s">
        <v>150</v>
      </c>
      <c r="E1923" s="341">
        <v>512</v>
      </c>
      <c r="F1923" s="83" t="s">
        <v>468</v>
      </c>
      <c r="G1923" s="36">
        <v>2018</v>
      </c>
      <c r="H1923" s="36" t="s">
        <v>238</v>
      </c>
      <c r="I1923" s="67">
        <v>4</v>
      </c>
      <c r="J1923" s="7">
        <v>600</v>
      </c>
      <c r="K1923" s="5">
        <f t="shared" si="347"/>
        <v>600</v>
      </c>
      <c r="L1923" s="317"/>
      <c r="M1923" s="5">
        <f t="shared" si="346"/>
        <v>0</v>
      </c>
      <c r="N1923" s="135" t="s">
        <v>1512</v>
      </c>
      <c r="O1923" s="97"/>
    </row>
    <row r="1924" spans="1:15" s="98" customFormat="1" outlineLevel="1">
      <c r="A1924" s="163">
        <v>38666</v>
      </c>
      <c r="B1924" s="82" t="s">
        <v>1009</v>
      </c>
      <c r="C1924" s="35" t="s">
        <v>126</v>
      </c>
      <c r="D1924" s="83" t="s">
        <v>115</v>
      </c>
      <c r="E1924" s="341">
        <v>256</v>
      </c>
      <c r="F1924" s="83" t="s">
        <v>75</v>
      </c>
      <c r="G1924" s="36">
        <v>2016</v>
      </c>
      <c r="H1924" s="36" t="s">
        <v>130</v>
      </c>
      <c r="I1924" s="67">
        <v>24</v>
      </c>
      <c r="J1924" s="7">
        <v>200</v>
      </c>
      <c r="K1924" s="5">
        <f t="shared" si="347"/>
        <v>200</v>
      </c>
      <c r="L1924" s="317"/>
      <c r="M1924" s="5">
        <f t="shared" si="346"/>
        <v>0</v>
      </c>
      <c r="N1924" s="133" t="s">
        <v>1010</v>
      </c>
    </row>
    <row r="1925" spans="1:15" s="98" customFormat="1" outlineLevel="1">
      <c r="A1925" s="163">
        <v>39251</v>
      </c>
      <c r="B1925" s="110" t="s">
        <v>1143</v>
      </c>
      <c r="C1925" s="58" t="s">
        <v>616</v>
      </c>
      <c r="D1925" s="83" t="s">
        <v>115</v>
      </c>
      <c r="E1925" s="337">
        <v>336</v>
      </c>
      <c r="F1925" s="110" t="s">
        <v>225</v>
      </c>
      <c r="G1925" s="30">
        <v>2017</v>
      </c>
      <c r="H1925" s="40" t="s">
        <v>238</v>
      </c>
      <c r="I1925" s="30">
        <v>14</v>
      </c>
      <c r="J1925" s="7">
        <v>448</v>
      </c>
      <c r="K1925" s="5">
        <f t="shared" si="347"/>
        <v>448</v>
      </c>
      <c r="L1925" s="323"/>
      <c r="M1925" s="5">
        <f t="shared" si="346"/>
        <v>0</v>
      </c>
      <c r="N1925" s="135" t="s">
        <v>1144</v>
      </c>
    </row>
    <row r="1926" spans="1:15" s="98" customFormat="1" outlineLevel="1">
      <c r="A1926" s="163">
        <v>39682</v>
      </c>
      <c r="B1926" s="110" t="s">
        <v>1196</v>
      </c>
      <c r="C1926" s="58" t="s">
        <v>1197</v>
      </c>
      <c r="D1926" s="83" t="s">
        <v>115</v>
      </c>
      <c r="E1926" s="337">
        <v>288</v>
      </c>
      <c r="F1926" s="110" t="s">
        <v>1058</v>
      </c>
      <c r="G1926" s="30">
        <v>2018</v>
      </c>
      <c r="H1926" s="31" t="s">
        <v>112</v>
      </c>
      <c r="I1926" s="30">
        <v>14</v>
      </c>
      <c r="J1926" s="7">
        <v>250</v>
      </c>
      <c r="K1926" s="5">
        <f t="shared" ref="K1926:K1935" si="348">ROUND(J1926*(1-$C$11/100),1)</f>
        <v>250</v>
      </c>
      <c r="L1926" s="316"/>
      <c r="M1926" s="5">
        <f t="shared" si="346"/>
        <v>0</v>
      </c>
      <c r="N1926" s="135" t="s">
        <v>1198</v>
      </c>
    </row>
    <row r="1927" spans="1:15" outlineLevel="1">
      <c r="A1927" s="163">
        <v>34105</v>
      </c>
      <c r="B1927" s="82" t="s">
        <v>878</v>
      </c>
      <c r="C1927" s="35"/>
      <c r="D1927" s="83" t="s">
        <v>146</v>
      </c>
      <c r="E1927" s="341">
        <v>224</v>
      </c>
      <c r="F1927" s="83" t="s">
        <v>382</v>
      </c>
      <c r="G1927" s="36">
        <v>2014</v>
      </c>
      <c r="H1927" s="36" t="s">
        <v>238</v>
      </c>
      <c r="I1927" s="67">
        <v>40</v>
      </c>
      <c r="J1927" s="7">
        <v>175</v>
      </c>
      <c r="K1927" s="5">
        <f t="shared" si="348"/>
        <v>175</v>
      </c>
      <c r="L1927" s="323"/>
      <c r="M1927" s="5">
        <f t="shared" si="346"/>
        <v>0</v>
      </c>
      <c r="N1927" s="133" t="s">
        <v>428</v>
      </c>
      <c r="O1927" s="103"/>
    </row>
    <row r="1928" spans="1:15" s="98" customFormat="1" outlineLevel="1">
      <c r="A1928" s="163">
        <v>41112</v>
      </c>
      <c r="B1928" s="82" t="s">
        <v>1680</v>
      </c>
      <c r="C1928" s="35" t="s">
        <v>1682</v>
      </c>
      <c r="D1928" s="83" t="s">
        <v>115</v>
      </c>
      <c r="E1928" s="341">
        <v>208</v>
      </c>
      <c r="F1928" s="110" t="s">
        <v>75</v>
      </c>
      <c r="G1928" s="36">
        <v>2018</v>
      </c>
      <c r="H1928" s="36" t="s">
        <v>130</v>
      </c>
      <c r="I1928" s="67">
        <v>24</v>
      </c>
      <c r="J1928" s="7">
        <v>180</v>
      </c>
      <c r="K1928" s="5">
        <f t="shared" si="348"/>
        <v>180</v>
      </c>
      <c r="L1928" s="323"/>
      <c r="M1928" s="5">
        <f t="shared" si="346"/>
        <v>0</v>
      </c>
      <c r="N1928" s="133" t="s">
        <v>1681</v>
      </c>
      <c r="O1928" s="3"/>
    </row>
    <row r="1929" spans="1:15" s="103" customFormat="1" outlineLevel="1">
      <c r="A1929" s="163">
        <v>36288</v>
      </c>
      <c r="B1929" s="82" t="s">
        <v>688</v>
      </c>
      <c r="C1929" s="35" t="s">
        <v>266</v>
      </c>
      <c r="D1929" s="83" t="s">
        <v>117</v>
      </c>
      <c r="E1929" s="341">
        <v>160</v>
      </c>
      <c r="F1929" s="83" t="s">
        <v>241</v>
      </c>
      <c r="G1929" s="36">
        <v>2016</v>
      </c>
      <c r="H1929" s="36" t="s">
        <v>238</v>
      </c>
      <c r="I1929" s="67">
        <v>28</v>
      </c>
      <c r="J1929" s="7">
        <v>145</v>
      </c>
      <c r="K1929" s="5">
        <f t="shared" si="348"/>
        <v>145</v>
      </c>
      <c r="L1929" s="323"/>
      <c r="M1929" s="5">
        <f t="shared" si="346"/>
        <v>0</v>
      </c>
      <c r="N1929" s="133" t="s">
        <v>689</v>
      </c>
      <c r="O1929" s="98"/>
    </row>
    <row r="1930" spans="1:15" s="98" customFormat="1" outlineLevel="1">
      <c r="A1930" s="163">
        <v>39180</v>
      </c>
      <c r="B1930" s="82" t="s">
        <v>1115</v>
      </c>
      <c r="C1930" s="35" t="s">
        <v>1116</v>
      </c>
      <c r="D1930" s="83" t="s">
        <v>115</v>
      </c>
      <c r="E1930" s="341">
        <v>208</v>
      </c>
      <c r="F1930" s="83" t="s">
        <v>22</v>
      </c>
      <c r="G1930" s="36">
        <v>2017</v>
      </c>
      <c r="H1930" s="36" t="s">
        <v>238</v>
      </c>
      <c r="I1930" s="67">
        <v>20</v>
      </c>
      <c r="J1930" s="7">
        <v>228</v>
      </c>
      <c r="K1930" s="5">
        <f t="shared" si="348"/>
        <v>228</v>
      </c>
      <c r="L1930" s="323"/>
      <c r="M1930" s="5">
        <f t="shared" si="346"/>
        <v>0</v>
      </c>
      <c r="N1930" s="133" t="s">
        <v>1117</v>
      </c>
      <c r="O1930" s="103"/>
    </row>
    <row r="1931" spans="1:15" s="98" customFormat="1" outlineLevel="1">
      <c r="A1931" s="163">
        <v>37313</v>
      </c>
      <c r="B1931" s="82" t="s">
        <v>819</v>
      </c>
      <c r="C1931" s="35" t="s">
        <v>820</v>
      </c>
      <c r="D1931" s="83" t="s">
        <v>93</v>
      </c>
      <c r="E1931" s="341">
        <v>128</v>
      </c>
      <c r="F1931" s="83" t="s">
        <v>153</v>
      </c>
      <c r="G1931" s="36">
        <v>2016</v>
      </c>
      <c r="H1931" s="36" t="s">
        <v>130</v>
      </c>
      <c r="I1931" s="67">
        <v>40</v>
      </c>
      <c r="J1931" s="7">
        <v>73</v>
      </c>
      <c r="K1931" s="5">
        <f t="shared" si="348"/>
        <v>73</v>
      </c>
      <c r="L1931" s="321"/>
      <c r="M1931" s="5">
        <f t="shared" si="346"/>
        <v>0</v>
      </c>
      <c r="N1931" s="133" t="s">
        <v>821</v>
      </c>
    </row>
    <row r="1932" spans="1:15" outlineLevel="1">
      <c r="A1932" s="163">
        <v>15117</v>
      </c>
      <c r="B1932" s="82" t="s">
        <v>3036</v>
      </c>
      <c r="C1932" s="35" t="s">
        <v>338</v>
      </c>
      <c r="D1932" s="83" t="s">
        <v>115</v>
      </c>
      <c r="E1932" s="341">
        <v>160</v>
      </c>
      <c r="F1932" s="83" t="s">
        <v>749</v>
      </c>
      <c r="G1932" s="36">
        <v>2023</v>
      </c>
      <c r="H1932" s="36" t="s">
        <v>130</v>
      </c>
      <c r="I1932" s="67">
        <v>20</v>
      </c>
      <c r="J1932" s="7">
        <v>140</v>
      </c>
      <c r="K1932" s="5">
        <f t="shared" si="348"/>
        <v>140</v>
      </c>
      <c r="L1932" s="321"/>
      <c r="M1932" s="5">
        <f t="shared" si="346"/>
        <v>0</v>
      </c>
      <c r="N1932" s="133" t="s">
        <v>3037</v>
      </c>
      <c r="O1932" s="103"/>
    </row>
    <row r="1933" spans="1:15" outlineLevel="1">
      <c r="A1933" s="162">
        <v>37646</v>
      </c>
      <c r="B1933" s="9" t="s">
        <v>1305</v>
      </c>
      <c r="C1933" s="19" t="s">
        <v>768</v>
      </c>
      <c r="D1933" s="9" t="s">
        <v>115</v>
      </c>
      <c r="E1933" s="343">
        <v>176</v>
      </c>
      <c r="F1933" s="83" t="s">
        <v>1262</v>
      </c>
      <c r="G1933" s="31">
        <v>2016</v>
      </c>
      <c r="H1933" s="31" t="s">
        <v>141</v>
      </c>
      <c r="I1933" s="61">
        <v>20</v>
      </c>
      <c r="J1933" s="11">
        <v>130</v>
      </c>
      <c r="K1933" s="5">
        <f t="shared" si="348"/>
        <v>130</v>
      </c>
      <c r="L1933" s="330"/>
      <c r="M1933" s="5">
        <f t="shared" si="346"/>
        <v>0</v>
      </c>
      <c r="N1933" s="68" t="s">
        <v>1273</v>
      </c>
      <c r="O1933" s="103"/>
    </row>
    <row r="1934" spans="1:15" s="177" customFormat="1" outlineLevel="1">
      <c r="A1934" s="163">
        <v>37914</v>
      </c>
      <c r="B1934" s="82" t="s">
        <v>913</v>
      </c>
      <c r="C1934" s="35" t="s">
        <v>914</v>
      </c>
      <c r="D1934" s="83" t="s">
        <v>117</v>
      </c>
      <c r="E1934" s="341">
        <v>208</v>
      </c>
      <c r="F1934" s="83" t="s">
        <v>752</v>
      </c>
      <c r="G1934" s="36">
        <v>2016</v>
      </c>
      <c r="H1934" s="36" t="s">
        <v>238</v>
      </c>
      <c r="I1934" s="67">
        <v>9</v>
      </c>
      <c r="J1934" s="7">
        <v>230</v>
      </c>
      <c r="K1934" s="5">
        <f t="shared" si="348"/>
        <v>230</v>
      </c>
      <c r="L1934" s="323"/>
      <c r="M1934" s="5">
        <f t="shared" si="346"/>
        <v>0</v>
      </c>
      <c r="N1934" s="133" t="s">
        <v>903</v>
      </c>
    </row>
    <row r="1935" spans="1:15" s="177" customFormat="1" ht="15.75" outlineLevel="1" thickBot="1">
      <c r="A1935" s="163">
        <v>44110</v>
      </c>
      <c r="B1935" s="84" t="s">
        <v>2580</v>
      </c>
      <c r="C1935" s="43" t="s">
        <v>2581</v>
      </c>
      <c r="D1935" s="148" t="s">
        <v>115</v>
      </c>
      <c r="E1935" s="342">
        <v>176</v>
      </c>
      <c r="F1935" s="148" t="s">
        <v>34</v>
      </c>
      <c r="G1935" s="44">
        <v>2022</v>
      </c>
      <c r="H1935" s="44" t="s">
        <v>130</v>
      </c>
      <c r="I1935" s="70">
        <v>30</v>
      </c>
      <c r="J1935" s="12">
        <v>140</v>
      </c>
      <c r="K1935" s="4">
        <f t="shared" si="348"/>
        <v>140</v>
      </c>
      <c r="L1935" s="322"/>
      <c r="M1935" s="4">
        <f t="shared" si="346"/>
        <v>0</v>
      </c>
      <c r="N1935" s="136" t="s">
        <v>2560</v>
      </c>
    </row>
    <row r="1936" spans="1:15" s="177" customFormat="1" ht="16.5" outlineLevel="1" thickBot="1">
      <c r="A1936" s="161"/>
      <c r="B1936" s="256" t="s">
        <v>1236</v>
      </c>
      <c r="C1936" s="55"/>
      <c r="D1936" s="211"/>
      <c r="E1936" s="354"/>
      <c r="F1936" s="222"/>
      <c r="G1936" s="220"/>
      <c r="H1936" s="220"/>
      <c r="I1936" s="221"/>
      <c r="J1936" s="12"/>
      <c r="K1936" s="4"/>
      <c r="L1936" s="322"/>
      <c r="M1936" s="5"/>
      <c r="N1936" s="32"/>
    </row>
    <row r="1937" spans="1:15" s="272" customFormat="1" outlineLevel="1">
      <c r="A1937" s="159">
        <v>44614</v>
      </c>
      <c r="B1937" s="109" t="s">
        <v>2645</v>
      </c>
      <c r="C1937" s="14" t="s">
        <v>1240</v>
      </c>
      <c r="D1937" s="83" t="s">
        <v>93</v>
      </c>
      <c r="E1937" s="340">
        <v>256</v>
      </c>
      <c r="F1937" s="147" t="s">
        <v>1241</v>
      </c>
      <c r="G1937" s="28">
        <v>2022</v>
      </c>
      <c r="H1937" s="28" t="s">
        <v>238</v>
      </c>
      <c r="I1937" s="65">
        <v>20</v>
      </c>
      <c r="J1937" s="5">
        <v>330</v>
      </c>
      <c r="K1937" s="5">
        <f t="shared" ref="K1937:K1990" si="349">J1937</f>
        <v>330</v>
      </c>
      <c r="L1937" s="316"/>
      <c r="M1937" s="5">
        <f t="shared" ref="M1937:M1950" si="350">SUM(L1937*K1937)</f>
        <v>0</v>
      </c>
      <c r="N1937" s="133" t="s">
        <v>2646</v>
      </c>
    </row>
    <row r="1938" spans="1:15" s="98" customFormat="1" outlineLevel="1">
      <c r="A1938" s="159">
        <v>45799</v>
      </c>
      <c r="B1938" s="223" t="s">
        <v>3953</v>
      </c>
      <c r="C1938" s="54" t="s">
        <v>3954</v>
      </c>
      <c r="D1938" s="148" t="s">
        <v>2190</v>
      </c>
      <c r="E1938" s="339">
        <v>264</v>
      </c>
      <c r="F1938" s="183" t="s">
        <v>3955</v>
      </c>
      <c r="G1938" s="29">
        <v>2023</v>
      </c>
      <c r="H1938" s="29" t="s">
        <v>238</v>
      </c>
      <c r="I1938" s="229">
        <v>18</v>
      </c>
      <c r="J1938" s="4">
        <v>635</v>
      </c>
      <c r="K1938" s="4">
        <f t="shared" si="349"/>
        <v>635</v>
      </c>
      <c r="L1938" s="313"/>
      <c r="M1938" s="5">
        <v>0</v>
      </c>
      <c r="N1938" s="136" t="s">
        <v>3956</v>
      </c>
    </row>
    <row r="1939" spans="1:15" s="98" customFormat="1" outlineLevel="1">
      <c r="A1939" s="161">
        <v>33532</v>
      </c>
      <c r="B1939" s="8" t="s">
        <v>3991</v>
      </c>
      <c r="C1939" s="14" t="s">
        <v>1240</v>
      </c>
      <c r="D1939" s="83" t="s">
        <v>45</v>
      </c>
      <c r="E1939" s="357">
        <v>216</v>
      </c>
      <c r="F1939" s="191" t="s">
        <v>1241</v>
      </c>
      <c r="G1939" s="46">
        <v>2018</v>
      </c>
      <c r="H1939" s="46" t="s">
        <v>238</v>
      </c>
      <c r="I1939" s="46">
        <v>20</v>
      </c>
      <c r="J1939" s="7">
        <v>225</v>
      </c>
      <c r="K1939" s="5">
        <f t="shared" si="349"/>
        <v>225</v>
      </c>
      <c r="L1939" s="323"/>
      <c r="M1939" s="5">
        <f t="shared" si="350"/>
        <v>0</v>
      </c>
      <c r="N1939" s="46" t="s">
        <v>1537</v>
      </c>
    </row>
    <row r="1940" spans="1:15" s="98" customFormat="1" ht="25.5" outlineLevel="1">
      <c r="A1940" s="161">
        <v>40200</v>
      </c>
      <c r="B1940" s="173" t="s">
        <v>1352</v>
      </c>
      <c r="C1940" s="14" t="s">
        <v>1326</v>
      </c>
      <c r="D1940" s="83" t="s">
        <v>175</v>
      </c>
      <c r="E1940" s="357">
        <v>288</v>
      </c>
      <c r="F1940" s="191" t="s">
        <v>1353</v>
      </c>
      <c r="G1940" s="46">
        <v>2018</v>
      </c>
      <c r="H1940" s="46" t="s">
        <v>238</v>
      </c>
      <c r="I1940" s="46">
        <v>14</v>
      </c>
      <c r="J1940" s="7">
        <v>450</v>
      </c>
      <c r="K1940" s="5">
        <f t="shared" si="349"/>
        <v>450</v>
      </c>
      <c r="L1940" s="323"/>
      <c r="M1940" s="5">
        <f t="shared" si="350"/>
        <v>0</v>
      </c>
      <c r="N1940" s="46"/>
    </row>
    <row r="1941" spans="1:15" s="103" customFormat="1" ht="25.5" customHeight="1" outlineLevel="1">
      <c r="A1941" s="161">
        <v>43496</v>
      </c>
      <c r="B1941" s="173" t="s">
        <v>2366</v>
      </c>
      <c r="C1941" s="14" t="s">
        <v>578</v>
      </c>
      <c r="D1941" s="83" t="s">
        <v>115</v>
      </c>
      <c r="E1941" s="357">
        <v>574</v>
      </c>
      <c r="F1941" s="191" t="s">
        <v>248</v>
      </c>
      <c r="G1941" s="46">
        <v>2023</v>
      </c>
      <c r="H1941" s="46" t="s">
        <v>238</v>
      </c>
      <c r="I1941" s="46">
        <v>10</v>
      </c>
      <c r="J1941" s="7">
        <v>897</v>
      </c>
      <c r="K1941" s="5">
        <f t="shared" si="349"/>
        <v>897</v>
      </c>
      <c r="L1941" s="323"/>
      <c r="M1941" s="5">
        <f t="shared" si="350"/>
        <v>0</v>
      </c>
      <c r="N1941" s="46" t="s">
        <v>2367</v>
      </c>
    </row>
    <row r="1942" spans="1:15" s="98" customFormat="1" ht="25.5" outlineLevel="1">
      <c r="A1942" s="161">
        <v>37215</v>
      </c>
      <c r="B1942" s="421" t="s">
        <v>4201</v>
      </c>
      <c r="C1942" s="54" t="s">
        <v>4202</v>
      </c>
      <c r="D1942" s="148" t="s">
        <v>175</v>
      </c>
      <c r="E1942" s="362">
        <v>184</v>
      </c>
      <c r="F1942" s="222" t="s">
        <v>4202</v>
      </c>
      <c r="G1942" s="49">
        <v>2018</v>
      </c>
      <c r="H1942" s="49" t="s">
        <v>238</v>
      </c>
      <c r="I1942" s="49">
        <v>16</v>
      </c>
      <c r="J1942" s="12">
        <v>375</v>
      </c>
      <c r="K1942" s="4">
        <f t="shared" si="349"/>
        <v>375</v>
      </c>
      <c r="L1942" s="322"/>
      <c r="M1942" s="4">
        <f t="shared" si="350"/>
        <v>0</v>
      </c>
      <c r="N1942" s="49" t="s">
        <v>4203</v>
      </c>
    </row>
    <row r="1943" spans="1:15" s="101" customFormat="1" outlineLevel="1">
      <c r="A1943" s="161">
        <v>43635</v>
      </c>
      <c r="B1943" s="173" t="s">
        <v>3987</v>
      </c>
      <c r="C1943" s="14" t="s">
        <v>1240</v>
      </c>
      <c r="D1943" s="83" t="s">
        <v>45</v>
      </c>
      <c r="E1943" s="357">
        <v>448</v>
      </c>
      <c r="F1943" s="191" t="s">
        <v>1241</v>
      </c>
      <c r="G1943" s="46">
        <v>2022</v>
      </c>
      <c r="H1943" s="46" t="s">
        <v>238</v>
      </c>
      <c r="I1943" s="46">
        <v>6</v>
      </c>
      <c r="J1943" s="7">
        <v>420</v>
      </c>
      <c r="K1943" s="5">
        <f t="shared" si="349"/>
        <v>420</v>
      </c>
      <c r="L1943" s="323"/>
      <c r="M1943" s="5">
        <f t="shared" si="350"/>
        <v>0</v>
      </c>
      <c r="N1943" s="46" t="s">
        <v>3988</v>
      </c>
      <c r="O1943" s="97"/>
    </row>
    <row r="1944" spans="1:15" s="101" customFormat="1" outlineLevel="1">
      <c r="A1944" s="161">
        <v>25439</v>
      </c>
      <c r="B1944" s="8" t="s">
        <v>1242</v>
      </c>
      <c r="C1944" s="14" t="s">
        <v>1240</v>
      </c>
      <c r="D1944" s="83" t="s">
        <v>45</v>
      </c>
      <c r="E1944" s="353">
        <v>336</v>
      </c>
      <c r="F1944" s="191" t="s">
        <v>1241</v>
      </c>
      <c r="G1944" s="47">
        <v>2023</v>
      </c>
      <c r="H1944" s="47" t="s">
        <v>238</v>
      </c>
      <c r="I1944" s="71">
        <v>12</v>
      </c>
      <c r="J1944" s="7">
        <v>450</v>
      </c>
      <c r="K1944" s="5">
        <f t="shared" si="349"/>
        <v>450</v>
      </c>
      <c r="L1944" s="316"/>
      <c r="M1944" s="5">
        <f t="shared" si="350"/>
        <v>0</v>
      </c>
      <c r="N1944" s="46" t="s">
        <v>1243</v>
      </c>
      <c r="O1944" s="97"/>
    </row>
    <row r="1945" spans="1:15" outlineLevel="1">
      <c r="A1945" s="161">
        <v>46584</v>
      </c>
      <c r="B1945" s="86" t="s">
        <v>4396</v>
      </c>
      <c r="C1945" s="54" t="s">
        <v>1240</v>
      </c>
      <c r="D1945" s="148" t="s">
        <v>93</v>
      </c>
      <c r="E1945" s="354">
        <v>144</v>
      </c>
      <c r="F1945" s="222" t="s">
        <v>4397</v>
      </c>
      <c r="G1945" s="220">
        <v>2025</v>
      </c>
      <c r="H1945" s="220" t="s">
        <v>238</v>
      </c>
      <c r="I1945" s="221">
        <v>28</v>
      </c>
      <c r="J1945" s="12">
        <v>330</v>
      </c>
      <c r="K1945" s="4">
        <f t="shared" si="349"/>
        <v>330</v>
      </c>
      <c r="L1945" s="313"/>
      <c r="M1945" s="4">
        <f t="shared" si="350"/>
        <v>0</v>
      </c>
      <c r="N1945" s="49" t="s">
        <v>4398</v>
      </c>
      <c r="O1945" s="101"/>
    </row>
    <row r="1946" spans="1:15" s="97" customFormat="1" outlineLevel="1">
      <c r="A1946" s="161">
        <v>44949</v>
      </c>
      <c r="B1946" s="8" t="s">
        <v>2841</v>
      </c>
      <c r="C1946" s="14" t="s">
        <v>2842</v>
      </c>
      <c r="D1946" s="83" t="s">
        <v>150</v>
      </c>
      <c r="E1946" s="353">
        <v>120</v>
      </c>
      <c r="F1946" s="191" t="s">
        <v>1539</v>
      </c>
      <c r="G1946" s="47">
        <v>2021</v>
      </c>
      <c r="H1946" s="47" t="s">
        <v>130</v>
      </c>
      <c r="I1946" s="71">
        <v>15</v>
      </c>
      <c r="J1946" s="7">
        <v>225</v>
      </c>
      <c r="K1946" s="5">
        <f t="shared" si="349"/>
        <v>225</v>
      </c>
      <c r="L1946" s="316"/>
      <c r="M1946" s="5">
        <f t="shared" si="350"/>
        <v>0</v>
      </c>
      <c r="N1946" s="46" t="s">
        <v>2843</v>
      </c>
      <c r="O1946" s="101"/>
    </row>
    <row r="1947" spans="1:15" outlineLevel="1">
      <c r="A1947" s="161">
        <v>46015</v>
      </c>
      <c r="B1947" s="86" t="s">
        <v>3989</v>
      </c>
      <c r="C1947" s="54" t="s">
        <v>1240</v>
      </c>
      <c r="D1947" s="148" t="s">
        <v>45</v>
      </c>
      <c r="E1947" s="362">
        <v>320</v>
      </c>
      <c r="F1947" s="222" t="s">
        <v>1241</v>
      </c>
      <c r="G1947" s="49">
        <v>2024</v>
      </c>
      <c r="H1947" s="49" t="s">
        <v>238</v>
      </c>
      <c r="I1947" s="49">
        <v>8</v>
      </c>
      <c r="J1947" s="12">
        <v>420</v>
      </c>
      <c r="K1947" s="4">
        <f t="shared" ref="K1947" si="351">J1947</f>
        <v>420</v>
      </c>
      <c r="L1947" s="322"/>
      <c r="M1947" s="4">
        <f t="shared" ref="M1947" si="352">SUM(L1947*K1947)</f>
        <v>0</v>
      </c>
      <c r="N1947" s="49" t="s">
        <v>3990</v>
      </c>
      <c r="O1947" s="101"/>
    </row>
    <row r="1948" spans="1:15" outlineLevel="1">
      <c r="A1948" s="195">
        <v>37268</v>
      </c>
      <c r="B1948" s="215" t="s">
        <v>1799</v>
      </c>
      <c r="C1948" s="225" t="s">
        <v>578</v>
      </c>
      <c r="D1948" s="198" t="s">
        <v>115</v>
      </c>
      <c r="E1948" s="359">
        <v>704</v>
      </c>
      <c r="F1948" s="215" t="s">
        <v>248</v>
      </c>
      <c r="G1948" s="216">
        <v>2021</v>
      </c>
      <c r="H1948" s="216" t="s">
        <v>238</v>
      </c>
      <c r="I1948" s="216">
        <v>8</v>
      </c>
      <c r="J1948" s="201">
        <v>675</v>
      </c>
      <c r="K1948" s="5">
        <f t="shared" si="349"/>
        <v>675</v>
      </c>
      <c r="L1948" s="331"/>
      <c r="M1948" s="5">
        <f t="shared" si="350"/>
        <v>0</v>
      </c>
      <c r="N1948" s="202" t="s">
        <v>1800</v>
      </c>
      <c r="O1948" s="101"/>
    </row>
    <row r="1949" spans="1:15" s="97" customFormat="1" outlineLevel="1">
      <c r="A1949" s="195">
        <v>42345</v>
      </c>
      <c r="B1949" s="215" t="s">
        <v>2096</v>
      </c>
      <c r="C1949" s="35" t="s">
        <v>2094</v>
      </c>
      <c r="D1949" s="83" t="s">
        <v>93</v>
      </c>
      <c r="E1949" s="341">
        <v>102</v>
      </c>
      <c r="F1949" s="83" t="s">
        <v>2095</v>
      </c>
      <c r="G1949" s="36">
        <v>2020</v>
      </c>
      <c r="H1949" s="36" t="s">
        <v>130</v>
      </c>
      <c r="I1949" s="216">
        <v>52</v>
      </c>
      <c r="J1949" s="201">
        <v>225</v>
      </c>
      <c r="K1949" s="5">
        <f t="shared" si="349"/>
        <v>225</v>
      </c>
      <c r="L1949" s="331"/>
      <c r="M1949" s="5">
        <f t="shared" si="350"/>
        <v>0</v>
      </c>
      <c r="N1949" s="202" t="s">
        <v>2097</v>
      </c>
      <c r="O1949" s="101"/>
    </row>
    <row r="1950" spans="1:15" outlineLevel="1">
      <c r="A1950" s="195">
        <v>46998</v>
      </c>
      <c r="B1950" s="273" t="s">
        <v>4471</v>
      </c>
      <c r="C1950" s="43" t="s">
        <v>1240</v>
      </c>
      <c r="D1950" s="148" t="s">
        <v>45</v>
      </c>
      <c r="E1950" s="342">
        <v>299</v>
      </c>
      <c r="F1950" s="148" t="s">
        <v>1241</v>
      </c>
      <c r="G1950" s="44">
        <v>2025</v>
      </c>
      <c r="H1950" s="44" t="s">
        <v>238</v>
      </c>
      <c r="I1950" s="275">
        <v>16</v>
      </c>
      <c r="J1950" s="267">
        <v>420</v>
      </c>
      <c r="K1950" s="4">
        <f t="shared" si="349"/>
        <v>420</v>
      </c>
      <c r="L1950" s="333"/>
      <c r="M1950" s="4">
        <f t="shared" si="350"/>
        <v>0</v>
      </c>
      <c r="N1950" s="269" t="s">
        <v>4472</v>
      </c>
    </row>
    <row r="1951" spans="1:15" outlineLevel="1">
      <c r="A1951" s="163">
        <v>44720</v>
      </c>
      <c r="B1951" s="82" t="s">
        <v>2703</v>
      </c>
      <c r="C1951" s="35" t="s">
        <v>2704</v>
      </c>
      <c r="D1951" s="83" t="s">
        <v>115</v>
      </c>
      <c r="E1951" s="341">
        <v>352</v>
      </c>
      <c r="F1951" s="83" t="s">
        <v>0</v>
      </c>
      <c r="G1951" s="36">
        <v>2023</v>
      </c>
      <c r="H1951" s="36" t="s">
        <v>238</v>
      </c>
      <c r="I1951" s="67">
        <v>8</v>
      </c>
      <c r="J1951" s="7">
        <v>525</v>
      </c>
      <c r="K1951" s="5">
        <f t="shared" si="349"/>
        <v>525</v>
      </c>
      <c r="L1951" s="317"/>
      <c r="M1951" s="5">
        <v>0</v>
      </c>
      <c r="N1951" s="133" t="s">
        <v>2705</v>
      </c>
    </row>
    <row r="1952" spans="1:15" outlineLevel="1">
      <c r="A1952" s="163">
        <v>36972</v>
      </c>
      <c r="B1952" s="82" t="s">
        <v>1245</v>
      </c>
      <c r="C1952" s="35" t="s">
        <v>578</v>
      </c>
      <c r="D1952" s="83" t="s">
        <v>115</v>
      </c>
      <c r="E1952" s="341">
        <v>608</v>
      </c>
      <c r="F1952" s="83" t="s">
        <v>248</v>
      </c>
      <c r="G1952" s="36">
        <v>2019</v>
      </c>
      <c r="H1952" s="36" t="s">
        <v>238</v>
      </c>
      <c r="I1952" s="67">
        <v>10</v>
      </c>
      <c r="J1952" s="7">
        <v>560</v>
      </c>
      <c r="K1952" s="5">
        <f t="shared" si="349"/>
        <v>560</v>
      </c>
      <c r="L1952" s="317"/>
      <c r="M1952" s="5">
        <f t="shared" ref="M1952:M1999" si="353">SUM(L1952*K1952)</f>
        <v>0</v>
      </c>
      <c r="N1952" s="133" t="s">
        <v>1808</v>
      </c>
    </row>
    <row r="1953" spans="1:15" s="95" customFormat="1" outlineLevel="1">
      <c r="A1953" s="163">
        <v>29433</v>
      </c>
      <c r="B1953" s="82" t="s">
        <v>3947</v>
      </c>
      <c r="C1953" s="35" t="s">
        <v>1339</v>
      </c>
      <c r="D1953" s="83" t="s">
        <v>115</v>
      </c>
      <c r="E1953" s="341">
        <v>320</v>
      </c>
      <c r="F1953" s="83" t="s">
        <v>848</v>
      </c>
      <c r="G1953" s="36">
        <v>2018</v>
      </c>
      <c r="H1953" s="36" t="s">
        <v>112</v>
      </c>
      <c r="I1953" s="67">
        <v>16</v>
      </c>
      <c r="J1953" s="7">
        <v>345</v>
      </c>
      <c r="K1953" s="5">
        <f t="shared" ref="K1953" si="354">J1953</f>
        <v>345</v>
      </c>
      <c r="L1953" s="317"/>
      <c r="M1953" s="5">
        <f t="shared" ref="M1953" si="355">SUM(L1953*K1953)</f>
        <v>0</v>
      </c>
      <c r="N1953" s="133" t="s">
        <v>3948</v>
      </c>
      <c r="O1953" s="3"/>
    </row>
    <row r="1954" spans="1:15" s="95" customFormat="1" outlineLevel="1">
      <c r="A1954" s="163">
        <v>31843</v>
      </c>
      <c r="B1954" s="82" t="s">
        <v>1416</v>
      </c>
      <c r="C1954" s="35" t="s">
        <v>1339</v>
      </c>
      <c r="D1954" s="83" t="s">
        <v>115</v>
      </c>
      <c r="E1954" s="341">
        <v>304</v>
      </c>
      <c r="F1954" s="83" t="s">
        <v>848</v>
      </c>
      <c r="G1954" s="36">
        <v>2018</v>
      </c>
      <c r="H1954" s="36" t="s">
        <v>112</v>
      </c>
      <c r="I1954" s="67">
        <v>16</v>
      </c>
      <c r="J1954" s="7">
        <v>345</v>
      </c>
      <c r="K1954" s="5">
        <f t="shared" si="349"/>
        <v>345</v>
      </c>
      <c r="L1954" s="317"/>
      <c r="M1954" s="5">
        <f t="shared" si="353"/>
        <v>0</v>
      </c>
      <c r="N1954" s="133" t="s">
        <v>1417</v>
      </c>
    </row>
    <row r="1955" spans="1:15" outlineLevel="1">
      <c r="A1955" s="163">
        <v>35364</v>
      </c>
      <c r="B1955" s="82" t="s">
        <v>1340</v>
      </c>
      <c r="C1955" s="35" t="s">
        <v>1339</v>
      </c>
      <c r="D1955" s="83" t="s">
        <v>115</v>
      </c>
      <c r="E1955" s="341">
        <v>224</v>
      </c>
      <c r="F1955" s="83" t="s">
        <v>848</v>
      </c>
      <c r="G1955" s="36">
        <v>2017</v>
      </c>
      <c r="H1955" s="36" t="s">
        <v>112</v>
      </c>
      <c r="I1955" s="67">
        <v>16</v>
      </c>
      <c r="J1955" s="7">
        <v>345</v>
      </c>
      <c r="K1955" s="5">
        <f t="shared" si="349"/>
        <v>345</v>
      </c>
      <c r="L1955" s="317"/>
      <c r="M1955" s="5">
        <f t="shared" si="353"/>
        <v>0</v>
      </c>
      <c r="N1955" s="133" t="s">
        <v>1341</v>
      </c>
    </row>
    <row r="1956" spans="1:15" outlineLevel="1">
      <c r="A1956" s="163">
        <v>40156</v>
      </c>
      <c r="B1956" s="82" t="s">
        <v>2883</v>
      </c>
      <c r="C1956" s="35" t="s">
        <v>1339</v>
      </c>
      <c r="D1956" s="83" t="s">
        <v>115</v>
      </c>
      <c r="E1956" s="341">
        <v>336</v>
      </c>
      <c r="F1956" s="83" t="s">
        <v>848</v>
      </c>
      <c r="G1956" s="36">
        <v>2017</v>
      </c>
      <c r="H1956" s="36" t="s">
        <v>112</v>
      </c>
      <c r="I1956" s="67">
        <v>16</v>
      </c>
      <c r="J1956" s="7">
        <v>345</v>
      </c>
      <c r="K1956" s="5">
        <f>J1956</f>
        <v>345</v>
      </c>
      <c r="L1956" s="317"/>
      <c r="M1956" s="5">
        <f t="shared" si="353"/>
        <v>0</v>
      </c>
      <c r="N1956" s="133" t="s">
        <v>2884</v>
      </c>
    </row>
    <row r="1957" spans="1:15" outlineLevel="1">
      <c r="A1957" s="163">
        <v>40157</v>
      </c>
      <c r="B1957" s="82" t="s">
        <v>2885</v>
      </c>
      <c r="C1957" s="35" t="s">
        <v>1339</v>
      </c>
      <c r="D1957" s="83" t="s">
        <v>115</v>
      </c>
      <c r="E1957" s="341">
        <v>336</v>
      </c>
      <c r="F1957" s="83" t="s">
        <v>848</v>
      </c>
      <c r="G1957" s="36">
        <v>2017</v>
      </c>
      <c r="H1957" s="36" t="s">
        <v>112</v>
      </c>
      <c r="I1957" s="67">
        <v>16</v>
      </c>
      <c r="J1957" s="7">
        <v>345</v>
      </c>
      <c r="K1957" s="5">
        <f>J1957</f>
        <v>345</v>
      </c>
      <c r="L1957" s="317"/>
      <c r="M1957" s="5">
        <f t="shared" si="353"/>
        <v>0</v>
      </c>
      <c r="N1957" s="133" t="s">
        <v>2886</v>
      </c>
    </row>
    <row r="1958" spans="1:15" outlineLevel="1">
      <c r="A1958" s="163">
        <v>40158</v>
      </c>
      <c r="B1958" s="82" t="s">
        <v>3949</v>
      </c>
      <c r="C1958" s="35" t="s">
        <v>1339</v>
      </c>
      <c r="D1958" s="83" t="s">
        <v>115</v>
      </c>
      <c r="E1958" s="341">
        <v>336</v>
      </c>
      <c r="F1958" s="83" t="s">
        <v>848</v>
      </c>
      <c r="G1958" s="36">
        <v>2017</v>
      </c>
      <c r="H1958" s="36" t="s">
        <v>112</v>
      </c>
      <c r="I1958" s="67">
        <v>16</v>
      </c>
      <c r="J1958" s="7">
        <v>345</v>
      </c>
      <c r="K1958" s="5">
        <f>J1958</f>
        <v>345</v>
      </c>
      <c r="L1958" s="317"/>
      <c r="M1958" s="5">
        <f t="shared" ref="M1958" si="356">SUM(L1958*K1958)</f>
        <v>0</v>
      </c>
      <c r="N1958" s="133" t="s">
        <v>3950</v>
      </c>
    </row>
    <row r="1959" spans="1:15" outlineLevel="1">
      <c r="A1959" s="163">
        <v>40437</v>
      </c>
      <c r="B1959" s="82" t="s">
        <v>1437</v>
      </c>
      <c r="C1959" s="35" t="s">
        <v>1339</v>
      </c>
      <c r="D1959" s="83" t="s">
        <v>115</v>
      </c>
      <c r="E1959" s="341">
        <v>304</v>
      </c>
      <c r="F1959" s="83" t="s">
        <v>848</v>
      </c>
      <c r="G1959" s="36">
        <v>2018</v>
      </c>
      <c r="H1959" s="36" t="s">
        <v>112</v>
      </c>
      <c r="I1959" s="67">
        <v>16</v>
      </c>
      <c r="J1959" s="7">
        <v>345</v>
      </c>
      <c r="K1959" s="5">
        <f t="shared" si="349"/>
        <v>345</v>
      </c>
      <c r="L1959" s="317"/>
      <c r="M1959" s="5">
        <f t="shared" si="353"/>
        <v>0</v>
      </c>
      <c r="N1959" s="133" t="s">
        <v>1438</v>
      </c>
    </row>
    <row r="1960" spans="1:15" outlineLevel="1">
      <c r="A1960" s="163">
        <v>45236</v>
      </c>
      <c r="B1960" s="82" t="s">
        <v>3028</v>
      </c>
      <c r="C1960" s="35" t="s">
        <v>3029</v>
      </c>
      <c r="D1960" s="83" t="s">
        <v>115</v>
      </c>
      <c r="E1960" s="341">
        <v>240</v>
      </c>
      <c r="F1960" s="83" t="s">
        <v>848</v>
      </c>
      <c r="G1960" s="36">
        <v>2023</v>
      </c>
      <c r="H1960" s="36" t="s">
        <v>112</v>
      </c>
      <c r="I1960" s="67">
        <v>16</v>
      </c>
      <c r="J1960" s="7">
        <v>345</v>
      </c>
      <c r="K1960" s="5">
        <f t="shared" si="349"/>
        <v>345</v>
      </c>
      <c r="L1960" s="317"/>
      <c r="M1960" s="5">
        <f t="shared" si="353"/>
        <v>0</v>
      </c>
      <c r="N1960" s="133" t="s">
        <v>3030</v>
      </c>
    </row>
    <row r="1961" spans="1:15" outlineLevel="1">
      <c r="A1961" s="163">
        <v>45990</v>
      </c>
      <c r="B1961" s="84" t="s">
        <v>3951</v>
      </c>
      <c r="C1961" s="43" t="s">
        <v>1339</v>
      </c>
      <c r="D1961" s="148" t="s">
        <v>115</v>
      </c>
      <c r="E1961" s="342">
        <v>320</v>
      </c>
      <c r="F1961" s="148" t="s">
        <v>848</v>
      </c>
      <c r="G1961" s="44">
        <v>2025</v>
      </c>
      <c r="H1961" s="44" t="s">
        <v>112</v>
      </c>
      <c r="I1961" s="70">
        <v>16</v>
      </c>
      <c r="J1961" s="12">
        <v>375</v>
      </c>
      <c r="K1961" s="4">
        <f t="shared" si="349"/>
        <v>375</v>
      </c>
      <c r="L1961" s="318"/>
      <c r="M1961" s="4">
        <v>0</v>
      </c>
      <c r="N1961" s="136" t="s">
        <v>3952</v>
      </c>
    </row>
    <row r="1962" spans="1:15" outlineLevel="1">
      <c r="A1962" s="163">
        <v>46191</v>
      </c>
      <c r="B1962" s="84" t="s">
        <v>4230</v>
      </c>
      <c r="C1962" s="43" t="s">
        <v>1339</v>
      </c>
      <c r="D1962" s="148" t="s">
        <v>115</v>
      </c>
      <c r="E1962" s="342">
        <v>320</v>
      </c>
      <c r="F1962" s="148" t="s">
        <v>848</v>
      </c>
      <c r="G1962" s="44">
        <v>2025</v>
      </c>
      <c r="H1962" s="44" t="s">
        <v>112</v>
      </c>
      <c r="I1962" s="70">
        <v>16</v>
      </c>
      <c r="J1962" s="12">
        <v>375</v>
      </c>
      <c r="K1962" s="4">
        <f t="shared" ref="K1962" si="357">J1962</f>
        <v>375</v>
      </c>
      <c r="L1962" s="318"/>
      <c r="M1962" s="4">
        <v>0</v>
      </c>
      <c r="N1962" s="136" t="s">
        <v>3952</v>
      </c>
    </row>
    <row r="1963" spans="1:15" outlineLevel="1">
      <c r="A1963" s="163">
        <v>26060</v>
      </c>
      <c r="B1963" s="82" t="s">
        <v>3985</v>
      </c>
      <c r="C1963" s="35" t="s">
        <v>2401</v>
      </c>
      <c r="D1963" s="83" t="s">
        <v>185</v>
      </c>
      <c r="E1963" s="341">
        <v>336</v>
      </c>
      <c r="F1963" s="83" t="s">
        <v>1462</v>
      </c>
      <c r="G1963" s="36">
        <v>2024</v>
      </c>
      <c r="H1963" s="36" t="s">
        <v>238</v>
      </c>
      <c r="I1963" s="67">
        <v>7</v>
      </c>
      <c r="J1963" s="7">
        <v>675</v>
      </c>
      <c r="K1963" s="5">
        <f t="shared" ref="K1963" si="358">J1963</f>
        <v>675</v>
      </c>
      <c r="L1963" s="317"/>
      <c r="M1963" s="5">
        <f t="shared" ref="M1963" si="359">SUM(L1963*K1963)</f>
        <v>0</v>
      </c>
      <c r="N1963" s="133" t="s">
        <v>3986</v>
      </c>
      <c r="O1963" s="98"/>
    </row>
    <row r="1964" spans="1:15" s="97" customFormat="1" outlineLevel="1">
      <c r="A1964" s="163">
        <v>28952</v>
      </c>
      <c r="B1964" s="82" t="s">
        <v>2237</v>
      </c>
      <c r="C1964" s="35" t="s">
        <v>1248</v>
      </c>
      <c r="D1964" s="83" t="s">
        <v>185</v>
      </c>
      <c r="E1964" s="341">
        <v>376</v>
      </c>
      <c r="F1964" s="83" t="s">
        <v>1462</v>
      </c>
      <c r="G1964" s="36">
        <v>2023</v>
      </c>
      <c r="H1964" s="36" t="s">
        <v>238</v>
      </c>
      <c r="I1964" s="67">
        <v>6</v>
      </c>
      <c r="J1964" s="7">
        <v>795</v>
      </c>
      <c r="K1964" s="5">
        <f t="shared" si="349"/>
        <v>795</v>
      </c>
      <c r="L1964" s="317"/>
      <c r="M1964" s="5">
        <f t="shared" si="353"/>
        <v>0</v>
      </c>
      <c r="N1964" s="133" t="s">
        <v>979</v>
      </c>
      <c r="O1964" s="3"/>
    </row>
    <row r="1965" spans="1:15" outlineLevel="1">
      <c r="A1965" s="163">
        <v>27272</v>
      </c>
      <c r="B1965" s="82" t="s">
        <v>1672</v>
      </c>
      <c r="C1965" s="35" t="s">
        <v>1249</v>
      </c>
      <c r="D1965" s="83" t="s">
        <v>185</v>
      </c>
      <c r="E1965" s="341">
        <v>424</v>
      </c>
      <c r="F1965" s="83" t="s">
        <v>1250</v>
      </c>
      <c r="G1965" s="36">
        <v>2021</v>
      </c>
      <c r="H1965" s="36" t="s">
        <v>238</v>
      </c>
      <c r="I1965" s="67">
        <v>7</v>
      </c>
      <c r="J1965" s="7">
        <v>750</v>
      </c>
      <c r="K1965" s="5">
        <f t="shared" si="349"/>
        <v>750</v>
      </c>
      <c r="L1965" s="331"/>
      <c r="M1965" s="5">
        <f t="shared" si="353"/>
        <v>0</v>
      </c>
      <c r="N1965" s="133" t="s">
        <v>1673</v>
      </c>
    </row>
    <row r="1966" spans="1:15" outlineLevel="1">
      <c r="A1966" s="163">
        <v>43640</v>
      </c>
      <c r="B1966" s="82" t="s">
        <v>2402</v>
      </c>
      <c r="C1966" s="35" t="s">
        <v>1249</v>
      </c>
      <c r="D1966" s="83" t="s">
        <v>150</v>
      </c>
      <c r="E1966" s="341">
        <v>288</v>
      </c>
      <c r="F1966" s="83" t="s">
        <v>1250</v>
      </c>
      <c r="G1966" s="36">
        <v>2021</v>
      </c>
      <c r="H1966" s="36" t="s">
        <v>238</v>
      </c>
      <c r="I1966" s="67">
        <v>8</v>
      </c>
      <c r="J1966" s="7">
        <v>750</v>
      </c>
      <c r="K1966" s="5">
        <f t="shared" si="349"/>
        <v>750</v>
      </c>
      <c r="L1966" s="331"/>
      <c r="M1966" s="5">
        <f t="shared" si="353"/>
        <v>0</v>
      </c>
      <c r="N1966" s="133" t="s">
        <v>2403</v>
      </c>
    </row>
    <row r="1967" spans="1:15" s="97" customFormat="1" outlineLevel="1">
      <c r="A1967" s="163">
        <v>41275</v>
      </c>
      <c r="B1967" s="82" t="s">
        <v>1939</v>
      </c>
      <c r="C1967" s="35" t="s">
        <v>1701</v>
      </c>
      <c r="D1967" s="83" t="s">
        <v>1940</v>
      </c>
      <c r="E1967" s="341">
        <v>352</v>
      </c>
      <c r="F1967" s="83" t="s">
        <v>1915</v>
      </c>
      <c r="G1967" s="36">
        <v>2019</v>
      </c>
      <c r="H1967" s="36" t="s">
        <v>238</v>
      </c>
      <c r="I1967" s="67">
        <v>10</v>
      </c>
      <c r="J1967" s="7">
        <v>486</v>
      </c>
      <c r="K1967" s="5">
        <f t="shared" si="349"/>
        <v>486</v>
      </c>
      <c r="L1967" s="331"/>
      <c r="M1967" s="5">
        <f t="shared" si="353"/>
        <v>0</v>
      </c>
      <c r="N1967" s="133" t="s">
        <v>1941</v>
      </c>
    </row>
    <row r="1968" spans="1:15" s="97" customFormat="1" outlineLevel="1">
      <c r="A1968" s="163">
        <v>41245</v>
      </c>
      <c r="B1968" s="82" t="s">
        <v>1699</v>
      </c>
      <c r="C1968" s="35" t="s">
        <v>1240</v>
      </c>
      <c r="D1968" s="83" t="s">
        <v>45</v>
      </c>
      <c r="E1968" s="341">
        <v>192</v>
      </c>
      <c r="F1968" s="83" t="s">
        <v>1241</v>
      </c>
      <c r="G1968" s="36">
        <v>2022</v>
      </c>
      <c r="H1968" s="36" t="s">
        <v>238</v>
      </c>
      <c r="I1968" s="67">
        <v>18</v>
      </c>
      <c r="J1968" s="7">
        <v>285</v>
      </c>
      <c r="K1968" s="5">
        <f t="shared" si="349"/>
        <v>285</v>
      </c>
      <c r="L1968" s="317"/>
      <c r="M1968" s="5">
        <f t="shared" si="353"/>
        <v>0</v>
      </c>
      <c r="N1968" s="133" t="s">
        <v>1700</v>
      </c>
    </row>
    <row r="1969" spans="1:15" s="177" customFormat="1" outlineLevel="1">
      <c r="A1969" s="163">
        <v>45534</v>
      </c>
      <c r="B1969" s="175" t="s">
        <v>3411</v>
      </c>
      <c r="C1969" s="55"/>
      <c r="D1969" s="211" t="s">
        <v>3409</v>
      </c>
      <c r="E1969" s="354"/>
      <c r="F1969" s="222" t="s">
        <v>3410</v>
      </c>
      <c r="G1969" s="220">
        <v>2024</v>
      </c>
      <c r="H1969" s="220" t="s">
        <v>1936</v>
      </c>
      <c r="I1969" s="221">
        <v>10</v>
      </c>
      <c r="J1969" s="12">
        <v>438</v>
      </c>
      <c r="K1969" s="4">
        <f>J1969</f>
        <v>438</v>
      </c>
      <c r="L1969" s="322"/>
      <c r="M1969" s="4">
        <f t="shared" si="353"/>
        <v>0</v>
      </c>
      <c r="N1969" s="32"/>
      <c r="O1969" s="3"/>
    </row>
    <row r="1970" spans="1:15" outlineLevel="1">
      <c r="A1970" s="163">
        <v>45605</v>
      </c>
      <c r="B1970" s="175" t="s">
        <v>3660</v>
      </c>
      <c r="C1970" s="55"/>
      <c r="D1970" s="211" t="s">
        <v>3663</v>
      </c>
      <c r="E1970" s="354">
        <v>732</v>
      </c>
      <c r="F1970" s="222" t="s">
        <v>3662</v>
      </c>
      <c r="G1970" s="220">
        <v>2024</v>
      </c>
      <c r="H1970" s="220" t="s">
        <v>130</v>
      </c>
      <c r="I1970" s="221">
        <v>20</v>
      </c>
      <c r="J1970" s="12">
        <v>68</v>
      </c>
      <c r="K1970" s="4">
        <f>J1970</f>
        <v>68</v>
      </c>
      <c r="L1970" s="322"/>
      <c r="M1970" s="4">
        <f t="shared" si="353"/>
        <v>0</v>
      </c>
      <c r="N1970" s="32" t="s">
        <v>3661</v>
      </c>
      <c r="O1970" s="177"/>
    </row>
    <row r="1971" spans="1:15" outlineLevel="1">
      <c r="A1971" s="163">
        <v>45604</v>
      </c>
      <c r="B1971" s="175" t="s">
        <v>3664</v>
      </c>
      <c r="C1971" s="55"/>
      <c r="D1971" s="211" t="s">
        <v>3663</v>
      </c>
      <c r="E1971" s="354">
        <v>732</v>
      </c>
      <c r="F1971" s="222" t="s">
        <v>3662</v>
      </c>
      <c r="G1971" s="220">
        <v>2024</v>
      </c>
      <c r="H1971" s="220" t="s">
        <v>130</v>
      </c>
      <c r="I1971" s="221">
        <v>20</v>
      </c>
      <c r="J1971" s="12">
        <v>68</v>
      </c>
      <c r="K1971" s="4">
        <f>J1971</f>
        <v>68</v>
      </c>
      <c r="L1971" s="322"/>
      <c r="M1971" s="4">
        <f t="shared" ref="M1971" si="360">SUM(L1971*K1971)</f>
        <v>0</v>
      </c>
      <c r="N1971" s="32" t="s">
        <v>3665</v>
      </c>
      <c r="O1971" s="97"/>
    </row>
    <row r="1972" spans="1:15" outlineLevel="1">
      <c r="A1972" s="161">
        <v>36964</v>
      </c>
      <c r="B1972" s="80" t="s">
        <v>1905</v>
      </c>
      <c r="C1972" s="45" t="s">
        <v>1240</v>
      </c>
      <c r="D1972" s="116" t="s">
        <v>45</v>
      </c>
      <c r="E1972" s="353">
        <v>176</v>
      </c>
      <c r="F1972" s="191" t="s">
        <v>1241</v>
      </c>
      <c r="G1972" s="47">
        <v>2019</v>
      </c>
      <c r="H1972" s="47" t="s">
        <v>238</v>
      </c>
      <c r="I1972" s="71">
        <v>20</v>
      </c>
      <c r="J1972" s="7">
        <v>255</v>
      </c>
      <c r="K1972" s="5">
        <f t="shared" si="349"/>
        <v>255</v>
      </c>
      <c r="L1972" s="323"/>
      <c r="M1972" s="5">
        <f t="shared" si="353"/>
        <v>0</v>
      </c>
      <c r="N1972" s="31" t="s">
        <v>1251</v>
      </c>
    </row>
    <row r="1973" spans="1:15" s="97" customFormat="1" outlineLevel="1">
      <c r="A1973" s="161">
        <v>36183</v>
      </c>
      <c r="B1973" s="80" t="s">
        <v>1872</v>
      </c>
      <c r="C1973" s="45" t="s">
        <v>1873</v>
      </c>
      <c r="D1973" s="116" t="s">
        <v>115</v>
      </c>
      <c r="E1973" s="353">
        <v>768</v>
      </c>
      <c r="F1973" s="191" t="s">
        <v>241</v>
      </c>
      <c r="G1973" s="47">
        <v>2020</v>
      </c>
      <c r="H1973" s="47" t="s">
        <v>238</v>
      </c>
      <c r="I1973" s="71">
        <v>8</v>
      </c>
      <c r="J1973" s="7">
        <v>650</v>
      </c>
      <c r="K1973" s="5">
        <f t="shared" si="349"/>
        <v>650</v>
      </c>
      <c r="L1973" s="323"/>
      <c r="M1973" s="5">
        <f t="shared" si="353"/>
        <v>0</v>
      </c>
      <c r="N1973" s="31" t="s">
        <v>1874</v>
      </c>
    </row>
    <row r="1974" spans="1:15" outlineLevel="1">
      <c r="A1974" s="161">
        <v>46135</v>
      </c>
      <c r="B1974" s="175" t="s">
        <v>4199</v>
      </c>
      <c r="C1974" s="55" t="s">
        <v>1240</v>
      </c>
      <c r="D1974" s="211" t="s">
        <v>45</v>
      </c>
      <c r="E1974" s="354">
        <v>448</v>
      </c>
      <c r="F1974" s="222" t="s">
        <v>1241</v>
      </c>
      <c r="G1974" s="220">
        <v>2025</v>
      </c>
      <c r="H1974" s="220" t="s">
        <v>238</v>
      </c>
      <c r="I1974" s="221">
        <v>12</v>
      </c>
      <c r="J1974" s="12">
        <v>525</v>
      </c>
      <c r="K1974" s="4">
        <f t="shared" ref="K1974" si="361">J1974</f>
        <v>525</v>
      </c>
      <c r="L1974" s="322"/>
      <c r="M1974" s="4">
        <f t="shared" ref="M1974" si="362">SUM(L1974*K1974)</f>
        <v>0</v>
      </c>
      <c r="N1974" s="32" t="s">
        <v>4200</v>
      </c>
    </row>
    <row r="1975" spans="1:15" outlineLevel="1">
      <c r="A1975" s="161">
        <v>43222</v>
      </c>
      <c r="B1975" s="80" t="s">
        <v>2307</v>
      </c>
      <c r="C1975" s="45" t="s">
        <v>2306</v>
      </c>
      <c r="D1975" s="116" t="s">
        <v>175</v>
      </c>
      <c r="E1975" s="353">
        <v>496</v>
      </c>
      <c r="F1975" s="191" t="s">
        <v>1175</v>
      </c>
      <c r="G1975" s="47">
        <v>2021</v>
      </c>
      <c r="H1975" s="47" t="s">
        <v>238</v>
      </c>
      <c r="I1975" s="71">
        <v>10</v>
      </c>
      <c r="J1975" s="7">
        <v>450</v>
      </c>
      <c r="K1975" s="5">
        <f t="shared" si="349"/>
        <v>450</v>
      </c>
      <c r="L1975" s="323"/>
      <c r="M1975" s="5">
        <f t="shared" si="353"/>
        <v>0</v>
      </c>
      <c r="N1975" s="31" t="s">
        <v>2308</v>
      </c>
    </row>
    <row r="1976" spans="1:15" outlineLevel="1">
      <c r="A1976" s="163">
        <v>35443</v>
      </c>
      <c r="B1976" s="82" t="s">
        <v>1252</v>
      </c>
      <c r="C1976" s="35" t="s">
        <v>578</v>
      </c>
      <c r="D1976" s="83" t="s">
        <v>115</v>
      </c>
      <c r="E1976" s="341">
        <v>736</v>
      </c>
      <c r="F1976" s="83" t="s">
        <v>241</v>
      </c>
      <c r="G1976" s="36">
        <v>2020</v>
      </c>
      <c r="H1976" s="36" t="s">
        <v>238</v>
      </c>
      <c r="I1976" s="67">
        <v>8</v>
      </c>
      <c r="J1976" s="7">
        <v>645</v>
      </c>
      <c r="K1976" s="5">
        <f t="shared" si="349"/>
        <v>645</v>
      </c>
      <c r="L1976" s="317"/>
      <c r="M1976" s="5">
        <f t="shared" si="353"/>
        <v>0</v>
      </c>
      <c r="N1976" s="133" t="s">
        <v>1809</v>
      </c>
    </row>
    <row r="1977" spans="1:15" s="97" customFormat="1" outlineLevel="1">
      <c r="A1977" s="163">
        <v>28187</v>
      </c>
      <c r="B1977" s="82" t="s">
        <v>2493</v>
      </c>
      <c r="C1977" s="35" t="s">
        <v>1603</v>
      </c>
      <c r="D1977" s="83" t="s">
        <v>115</v>
      </c>
      <c r="E1977" s="341">
        <v>384</v>
      </c>
      <c r="F1977" s="83" t="s">
        <v>2494</v>
      </c>
      <c r="G1977" s="36">
        <v>2011</v>
      </c>
      <c r="H1977" s="36" t="s">
        <v>238</v>
      </c>
      <c r="I1977" s="67">
        <v>12</v>
      </c>
      <c r="J1977" s="7">
        <v>405</v>
      </c>
      <c r="K1977" s="5">
        <f t="shared" si="349"/>
        <v>405</v>
      </c>
      <c r="L1977" s="317"/>
      <c r="M1977" s="5">
        <f t="shared" si="353"/>
        <v>0</v>
      </c>
      <c r="N1977" s="133" t="s">
        <v>1604</v>
      </c>
      <c r="O1977" s="3"/>
    </row>
    <row r="1978" spans="1:15" s="97" customFormat="1" outlineLevel="1">
      <c r="A1978" s="163">
        <v>41856</v>
      </c>
      <c r="B1978" s="82" t="s">
        <v>1985</v>
      </c>
      <c r="C1978" s="35" t="s">
        <v>578</v>
      </c>
      <c r="D1978" s="83" t="s">
        <v>115</v>
      </c>
      <c r="E1978" s="341">
        <v>752</v>
      </c>
      <c r="F1978" s="83" t="s">
        <v>248</v>
      </c>
      <c r="G1978" s="36">
        <v>2022</v>
      </c>
      <c r="H1978" s="36" t="s">
        <v>238</v>
      </c>
      <c r="I1978" s="67">
        <v>8</v>
      </c>
      <c r="J1978" s="7">
        <v>1312</v>
      </c>
      <c r="K1978" s="5">
        <f t="shared" si="349"/>
        <v>1312</v>
      </c>
      <c r="L1978" s="317"/>
      <c r="M1978" s="5">
        <f t="shared" si="353"/>
        <v>0</v>
      </c>
      <c r="N1978" s="133" t="s">
        <v>2711</v>
      </c>
    </row>
    <row r="1979" spans="1:15" s="97" customFormat="1" outlineLevel="1">
      <c r="A1979" s="161">
        <v>40987</v>
      </c>
      <c r="B1979" s="9" t="s">
        <v>1658</v>
      </c>
      <c r="C1979" s="19" t="s">
        <v>1659</v>
      </c>
      <c r="D1979" s="9" t="s">
        <v>115</v>
      </c>
      <c r="E1979" s="343">
        <v>640</v>
      </c>
      <c r="F1979" s="83" t="s">
        <v>1660</v>
      </c>
      <c r="G1979" s="31">
        <v>2023</v>
      </c>
      <c r="H1979" s="36" t="s">
        <v>112</v>
      </c>
      <c r="I1979" s="61">
        <v>8</v>
      </c>
      <c r="J1979" s="11">
        <v>618</v>
      </c>
      <c r="K1979" s="5">
        <f t="shared" si="349"/>
        <v>618</v>
      </c>
      <c r="L1979" s="323"/>
      <c r="M1979" s="5">
        <f t="shared" si="353"/>
        <v>0</v>
      </c>
      <c r="N1979" s="133" t="s">
        <v>2710</v>
      </c>
    </row>
    <row r="1980" spans="1:15" s="97" customFormat="1" outlineLevel="1">
      <c r="A1980" s="161">
        <v>21409</v>
      </c>
      <c r="B1980" s="9" t="s">
        <v>1253</v>
      </c>
      <c r="C1980" s="19" t="s">
        <v>1240</v>
      </c>
      <c r="D1980" s="9" t="s">
        <v>45</v>
      </c>
      <c r="E1980" s="343">
        <v>480</v>
      </c>
      <c r="F1980" s="83" t="s">
        <v>1241</v>
      </c>
      <c r="G1980" s="31">
        <v>2019</v>
      </c>
      <c r="H1980" s="47" t="s">
        <v>238</v>
      </c>
      <c r="I1980" s="61">
        <v>10</v>
      </c>
      <c r="J1980" s="11">
        <v>390</v>
      </c>
      <c r="K1980" s="5">
        <f t="shared" si="349"/>
        <v>390</v>
      </c>
      <c r="L1980" s="323"/>
      <c r="M1980" s="5">
        <f t="shared" si="353"/>
        <v>0</v>
      </c>
      <c r="N1980" s="133" t="s">
        <v>1254</v>
      </c>
    </row>
    <row r="1981" spans="1:15" s="97" customFormat="1" outlineLevel="1">
      <c r="A1981" s="161">
        <v>9863</v>
      </c>
      <c r="B1981" s="9" t="s">
        <v>3186</v>
      </c>
      <c r="C1981" s="19" t="s">
        <v>3187</v>
      </c>
      <c r="D1981" s="116" t="s">
        <v>175</v>
      </c>
      <c r="E1981" s="343">
        <v>432</v>
      </c>
      <c r="F1981" s="83" t="s">
        <v>1</v>
      </c>
      <c r="G1981" s="31">
        <v>2024</v>
      </c>
      <c r="H1981" s="47" t="s">
        <v>112</v>
      </c>
      <c r="I1981" s="61">
        <v>12</v>
      </c>
      <c r="J1981" s="11">
        <v>865</v>
      </c>
      <c r="K1981" s="5">
        <f t="shared" si="349"/>
        <v>865</v>
      </c>
      <c r="L1981" s="323"/>
      <c r="M1981" s="5">
        <f t="shared" si="353"/>
        <v>0</v>
      </c>
      <c r="N1981" s="133" t="s">
        <v>3188</v>
      </c>
    </row>
    <row r="1982" spans="1:15" ht="14.25" customHeight="1" outlineLevel="1">
      <c r="A1982" s="161">
        <v>42225</v>
      </c>
      <c r="B1982" s="80" t="s">
        <v>2083</v>
      </c>
      <c r="C1982" s="35" t="s">
        <v>578</v>
      </c>
      <c r="D1982" s="83" t="s">
        <v>115</v>
      </c>
      <c r="E1982" s="353">
        <v>496</v>
      </c>
      <c r="F1982" s="83" t="s">
        <v>241</v>
      </c>
      <c r="G1982" s="47">
        <v>2021</v>
      </c>
      <c r="H1982" s="47" t="s">
        <v>238</v>
      </c>
      <c r="I1982" s="71">
        <v>12</v>
      </c>
      <c r="J1982" s="7">
        <v>680</v>
      </c>
      <c r="K1982" s="5">
        <f t="shared" si="349"/>
        <v>680</v>
      </c>
      <c r="L1982" s="317"/>
      <c r="M1982" s="5">
        <f t="shared" si="353"/>
        <v>0</v>
      </c>
      <c r="N1982" s="133" t="s">
        <v>2084</v>
      </c>
      <c r="O1982" s="97"/>
    </row>
    <row r="1983" spans="1:15" ht="14.25" customHeight="1" outlineLevel="1">
      <c r="A1983" s="163">
        <v>36184</v>
      </c>
      <c r="B1983" s="82" t="s">
        <v>1255</v>
      </c>
      <c r="C1983" s="35" t="s">
        <v>578</v>
      </c>
      <c r="D1983" s="83" t="s">
        <v>115</v>
      </c>
      <c r="E1983" s="341">
        <v>688</v>
      </c>
      <c r="F1983" s="83" t="s">
        <v>241</v>
      </c>
      <c r="G1983" s="36">
        <v>2022</v>
      </c>
      <c r="H1983" s="36" t="s">
        <v>238</v>
      </c>
      <c r="I1983" s="36">
        <v>8</v>
      </c>
      <c r="J1983" s="7">
        <v>941</v>
      </c>
      <c r="K1983" s="5">
        <f t="shared" si="349"/>
        <v>941</v>
      </c>
      <c r="L1983" s="323"/>
      <c r="M1983" s="5">
        <f t="shared" si="353"/>
        <v>0</v>
      </c>
      <c r="N1983" s="31" t="s">
        <v>2712</v>
      </c>
      <c r="O1983" s="97"/>
    </row>
    <row r="1984" spans="1:15" outlineLevel="1">
      <c r="A1984" s="163">
        <v>45295</v>
      </c>
      <c r="B1984" s="82" t="s">
        <v>4411</v>
      </c>
      <c r="C1984" s="19" t="s">
        <v>1240</v>
      </c>
      <c r="D1984" s="83" t="s">
        <v>45</v>
      </c>
      <c r="E1984" s="341">
        <v>384</v>
      </c>
      <c r="F1984" s="83" t="s">
        <v>1241</v>
      </c>
      <c r="G1984" s="36">
        <v>2024</v>
      </c>
      <c r="H1984" s="36" t="s">
        <v>238</v>
      </c>
      <c r="I1984" s="36">
        <v>14</v>
      </c>
      <c r="J1984" s="7">
        <v>490</v>
      </c>
      <c r="K1984" s="5">
        <f t="shared" si="349"/>
        <v>490</v>
      </c>
      <c r="L1984" s="323"/>
      <c r="M1984" s="5">
        <f t="shared" si="353"/>
        <v>0</v>
      </c>
      <c r="N1984" s="31" t="s">
        <v>4412</v>
      </c>
      <c r="O1984" s="97"/>
    </row>
    <row r="1985" spans="1:15" outlineLevel="1">
      <c r="A1985" s="163">
        <v>41957</v>
      </c>
      <c r="B1985" s="82" t="s">
        <v>1974</v>
      </c>
      <c r="C1985" s="35" t="s">
        <v>1976</v>
      </c>
      <c r="D1985" s="83" t="s">
        <v>93</v>
      </c>
      <c r="E1985" s="341">
        <v>160</v>
      </c>
      <c r="F1985" s="83" t="s">
        <v>1975</v>
      </c>
      <c r="G1985" s="36">
        <v>2019</v>
      </c>
      <c r="H1985" s="36" t="s">
        <v>238</v>
      </c>
      <c r="I1985" s="36">
        <v>20</v>
      </c>
      <c r="J1985" s="7">
        <v>150</v>
      </c>
      <c r="K1985" s="5">
        <f t="shared" si="349"/>
        <v>150</v>
      </c>
      <c r="L1985" s="323"/>
      <c r="M1985" s="5">
        <f t="shared" si="353"/>
        <v>0</v>
      </c>
      <c r="N1985" s="31" t="s">
        <v>1977</v>
      </c>
      <c r="O1985" s="98"/>
    </row>
    <row r="1986" spans="1:15" s="97" customFormat="1" outlineLevel="1">
      <c r="A1986" s="163">
        <v>1830</v>
      </c>
      <c r="B1986" s="82" t="s">
        <v>2728</v>
      </c>
      <c r="C1986" s="35" t="s">
        <v>1603</v>
      </c>
      <c r="D1986" s="83" t="s">
        <v>115</v>
      </c>
      <c r="E1986" s="341">
        <v>416</v>
      </c>
      <c r="F1986" s="83" t="s">
        <v>1175</v>
      </c>
      <c r="G1986" s="36">
        <v>2017</v>
      </c>
      <c r="H1986" s="36" t="s">
        <v>238</v>
      </c>
      <c r="I1986" s="67">
        <v>5</v>
      </c>
      <c r="J1986" s="7">
        <v>525</v>
      </c>
      <c r="K1986" s="5">
        <f t="shared" si="349"/>
        <v>525</v>
      </c>
      <c r="L1986" s="317"/>
      <c r="M1986" s="5">
        <f t="shared" si="353"/>
        <v>0</v>
      </c>
      <c r="N1986" s="133" t="s">
        <v>1604</v>
      </c>
      <c r="O1986" s="103"/>
    </row>
    <row r="1987" spans="1:15" s="97" customFormat="1" outlineLevel="1">
      <c r="A1987" s="163">
        <v>46003</v>
      </c>
      <c r="B1987" s="84" t="s">
        <v>4429</v>
      </c>
      <c r="C1987" s="43"/>
      <c r="D1987" s="148" t="s">
        <v>175</v>
      </c>
      <c r="E1987" s="342">
        <v>352</v>
      </c>
      <c r="F1987" s="148" t="s">
        <v>0</v>
      </c>
      <c r="G1987" s="44">
        <v>2025</v>
      </c>
      <c r="H1987" s="44" t="s">
        <v>238</v>
      </c>
      <c r="I1987" s="70">
        <v>14</v>
      </c>
      <c r="J1987" s="12">
        <v>1050</v>
      </c>
      <c r="K1987" s="4">
        <f t="shared" si="349"/>
        <v>1050</v>
      </c>
      <c r="L1987" s="318"/>
      <c r="M1987" s="4">
        <f t="shared" si="353"/>
        <v>0</v>
      </c>
      <c r="N1987" s="136" t="s">
        <v>4430</v>
      </c>
      <c r="O1987" s="3"/>
    </row>
    <row r="1988" spans="1:15" s="95" customFormat="1" outlineLevel="1">
      <c r="A1988" s="163">
        <v>40869</v>
      </c>
      <c r="B1988" s="82" t="s">
        <v>2602</v>
      </c>
      <c r="C1988" s="35" t="s">
        <v>363</v>
      </c>
      <c r="D1988" s="83" t="s">
        <v>115</v>
      </c>
      <c r="E1988" s="341">
        <v>672</v>
      </c>
      <c r="F1988" s="83" t="s">
        <v>1</v>
      </c>
      <c r="G1988" s="36">
        <v>2024</v>
      </c>
      <c r="H1988" s="36" t="s">
        <v>238</v>
      </c>
      <c r="I1988" s="67">
        <v>5</v>
      </c>
      <c r="J1988" s="7">
        <v>1030</v>
      </c>
      <c r="K1988" s="5">
        <f t="shared" si="349"/>
        <v>1030</v>
      </c>
      <c r="L1988" s="317"/>
      <c r="M1988" s="5">
        <f t="shared" si="353"/>
        <v>0</v>
      </c>
      <c r="N1988" s="133" t="s">
        <v>3376</v>
      </c>
      <c r="O1988" s="102"/>
    </row>
    <row r="1989" spans="1:15" s="101" customFormat="1" outlineLevel="1">
      <c r="A1989" s="163">
        <v>39110</v>
      </c>
      <c r="B1989" s="82" t="s">
        <v>1256</v>
      </c>
      <c r="C1989" s="35" t="s">
        <v>1257</v>
      </c>
      <c r="D1989" s="83" t="s">
        <v>93</v>
      </c>
      <c r="E1989" s="341">
        <v>400</v>
      </c>
      <c r="F1989" s="83" t="s">
        <v>0</v>
      </c>
      <c r="G1989" s="36">
        <v>2017</v>
      </c>
      <c r="H1989" s="36" t="s">
        <v>130</v>
      </c>
      <c r="I1989" s="36">
        <v>16</v>
      </c>
      <c r="J1989" s="7">
        <v>180</v>
      </c>
      <c r="K1989" s="5">
        <f t="shared" si="349"/>
        <v>180</v>
      </c>
      <c r="L1989" s="323"/>
      <c r="M1989" s="5">
        <f t="shared" si="353"/>
        <v>0</v>
      </c>
      <c r="N1989" s="133" t="s">
        <v>1258</v>
      </c>
    </row>
    <row r="1990" spans="1:15" s="95" customFormat="1" outlineLevel="1">
      <c r="A1990" s="163">
        <v>43559</v>
      </c>
      <c r="B1990" s="84" t="s">
        <v>2971</v>
      </c>
      <c r="C1990" s="43" t="s">
        <v>2972</v>
      </c>
      <c r="D1990" s="148" t="s">
        <v>175</v>
      </c>
      <c r="E1990" s="342">
        <v>304</v>
      </c>
      <c r="F1990" s="148" t="s">
        <v>0</v>
      </c>
      <c r="G1990" s="44">
        <v>2024</v>
      </c>
      <c r="H1990" s="44" t="s">
        <v>238</v>
      </c>
      <c r="I1990" s="44">
        <v>8</v>
      </c>
      <c r="J1990" s="12">
        <v>830</v>
      </c>
      <c r="K1990" s="4">
        <f t="shared" si="349"/>
        <v>830</v>
      </c>
      <c r="L1990" s="322"/>
      <c r="M1990" s="4">
        <f t="shared" si="353"/>
        <v>0</v>
      </c>
      <c r="N1990" s="136" t="s">
        <v>3970</v>
      </c>
      <c r="O1990" s="101"/>
    </row>
    <row r="1991" spans="1:15" s="102" customFormat="1" outlineLevel="1">
      <c r="A1991" s="163">
        <v>36508</v>
      </c>
      <c r="B1991" s="82" t="s">
        <v>1259</v>
      </c>
      <c r="C1991" s="35" t="s">
        <v>1260</v>
      </c>
      <c r="D1991" s="83" t="s">
        <v>209</v>
      </c>
      <c r="E1991" s="341">
        <v>96</v>
      </c>
      <c r="F1991" s="83" t="s">
        <v>0</v>
      </c>
      <c r="G1991" s="36">
        <v>2015</v>
      </c>
      <c r="H1991" s="36" t="s">
        <v>205</v>
      </c>
      <c r="I1991" s="36">
        <v>48</v>
      </c>
      <c r="J1991" s="7">
        <v>100</v>
      </c>
      <c r="K1991" s="5">
        <f t="shared" ref="K1991:K2007" si="363">J1991</f>
        <v>100</v>
      </c>
      <c r="L1991" s="317"/>
      <c r="M1991" s="5">
        <f t="shared" si="353"/>
        <v>0</v>
      </c>
      <c r="N1991" s="135" t="s">
        <v>1261</v>
      </c>
      <c r="O1991" s="101"/>
    </row>
    <row r="1992" spans="1:15" s="95" customFormat="1" outlineLevel="1">
      <c r="A1992" s="163">
        <v>46001</v>
      </c>
      <c r="B1992" s="84" t="s">
        <v>3976</v>
      </c>
      <c r="C1992" s="43" t="s">
        <v>3977</v>
      </c>
      <c r="D1992" s="148" t="s">
        <v>115</v>
      </c>
      <c r="E1992" s="342">
        <v>352</v>
      </c>
      <c r="F1992" s="148" t="s">
        <v>0</v>
      </c>
      <c r="G1992" s="44">
        <v>2024</v>
      </c>
      <c r="H1992" s="44" t="s">
        <v>112</v>
      </c>
      <c r="I1992" s="44">
        <v>8</v>
      </c>
      <c r="J1992" s="12">
        <v>756</v>
      </c>
      <c r="K1992" s="4">
        <f t="shared" si="363"/>
        <v>756</v>
      </c>
      <c r="L1992" s="318"/>
      <c r="M1992" s="4">
        <f t="shared" si="353"/>
        <v>0</v>
      </c>
      <c r="N1992" s="137" t="s">
        <v>3978</v>
      </c>
    </row>
    <row r="1993" spans="1:15" s="95" customFormat="1" outlineLevel="1">
      <c r="A1993" s="163">
        <v>35919</v>
      </c>
      <c r="B1993" s="8" t="s">
        <v>1263</v>
      </c>
      <c r="C1993" s="14" t="s">
        <v>255</v>
      </c>
      <c r="D1993" s="83" t="s">
        <v>150</v>
      </c>
      <c r="E1993" s="357">
        <v>768</v>
      </c>
      <c r="F1993" s="8" t="s">
        <v>1239</v>
      </c>
      <c r="G1993" s="46">
        <v>2022</v>
      </c>
      <c r="H1993" s="36" t="s">
        <v>238</v>
      </c>
      <c r="I1993" s="46">
        <v>5</v>
      </c>
      <c r="J1993" s="7">
        <v>840</v>
      </c>
      <c r="K1993" s="5">
        <f t="shared" si="363"/>
        <v>840</v>
      </c>
      <c r="L1993" s="317"/>
      <c r="M1993" s="5">
        <f t="shared" si="353"/>
        <v>0</v>
      </c>
      <c r="N1993" s="133" t="s">
        <v>1264</v>
      </c>
    </row>
    <row r="1994" spans="1:15" outlineLevel="1">
      <c r="A1994" s="163">
        <v>36429</v>
      </c>
      <c r="B1994" s="8" t="s">
        <v>1265</v>
      </c>
      <c r="C1994" s="14" t="s">
        <v>255</v>
      </c>
      <c r="D1994" s="83" t="s">
        <v>150</v>
      </c>
      <c r="E1994" s="357">
        <v>560</v>
      </c>
      <c r="F1994" s="8" t="s">
        <v>1239</v>
      </c>
      <c r="G1994" s="46">
        <v>2017</v>
      </c>
      <c r="H1994" s="36" t="s">
        <v>238</v>
      </c>
      <c r="I1994" s="46">
        <v>4</v>
      </c>
      <c r="J1994" s="7">
        <v>840</v>
      </c>
      <c r="K1994" s="5">
        <f t="shared" si="363"/>
        <v>840</v>
      </c>
      <c r="L1994" s="317"/>
      <c r="M1994" s="5">
        <f t="shared" si="353"/>
        <v>0</v>
      </c>
      <c r="N1994" s="133" t="s">
        <v>1266</v>
      </c>
      <c r="O1994" s="95"/>
    </row>
    <row r="1995" spans="1:15" outlineLevel="1">
      <c r="A1995" s="163">
        <v>32222</v>
      </c>
      <c r="B1995" s="18" t="s">
        <v>1267</v>
      </c>
      <c r="C1995" s="45" t="s">
        <v>1268</v>
      </c>
      <c r="D1995" s="116" t="s">
        <v>45</v>
      </c>
      <c r="E1995" s="353">
        <v>222</v>
      </c>
      <c r="F1995" s="191" t="s">
        <v>213</v>
      </c>
      <c r="G1995" s="47">
        <v>2013</v>
      </c>
      <c r="H1995" s="47" t="s">
        <v>238</v>
      </c>
      <c r="I1995" s="71">
        <v>20</v>
      </c>
      <c r="J1995" s="7">
        <v>240</v>
      </c>
      <c r="K1995" s="5">
        <f t="shared" si="363"/>
        <v>240</v>
      </c>
      <c r="L1995" s="317"/>
      <c r="M1995" s="5">
        <f t="shared" si="353"/>
        <v>0</v>
      </c>
      <c r="N1995" s="133" t="s">
        <v>1269</v>
      </c>
      <c r="O1995" s="95"/>
    </row>
    <row r="1996" spans="1:15" s="97" customFormat="1" outlineLevel="1">
      <c r="A1996" s="163">
        <v>41956</v>
      </c>
      <c r="B1996" s="18" t="s">
        <v>1978</v>
      </c>
      <c r="C1996" s="45"/>
      <c r="D1996" s="116" t="s">
        <v>93</v>
      </c>
      <c r="E1996" s="353">
        <v>224</v>
      </c>
      <c r="F1996" s="191" t="s">
        <v>1975</v>
      </c>
      <c r="G1996" s="47">
        <v>2019</v>
      </c>
      <c r="H1996" s="47" t="s">
        <v>238</v>
      </c>
      <c r="I1996" s="71">
        <v>20</v>
      </c>
      <c r="J1996" s="7">
        <v>165</v>
      </c>
      <c r="K1996" s="5">
        <f t="shared" si="363"/>
        <v>165</v>
      </c>
      <c r="L1996" s="317"/>
      <c r="M1996" s="5">
        <f t="shared" si="353"/>
        <v>0</v>
      </c>
      <c r="N1996" s="133" t="s">
        <v>1979</v>
      </c>
      <c r="O1996" s="102"/>
    </row>
    <row r="1997" spans="1:15" outlineLevel="1">
      <c r="A1997" s="163">
        <v>35777</v>
      </c>
      <c r="B1997" s="219" t="s">
        <v>3971</v>
      </c>
      <c r="C1997" s="55"/>
      <c r="D1997" s="148" t="s">
        <v>115</v>
      </c>
      <c r="E1997" s="354">
        <v>432</v>
      </c>
      <c r="F1997" s="222" t="s">
        <v>1</v>
      </c>
      <c r="G1997" s="220">
        <v>2024</v>
      </c>
      <c r="H1997" s="220" t="s">
        <v>112</v>
      </c>
      <c r="I1997" s="221">
        <v>7</v>
      </c>
      <c r="J1997" s="12">
        <v>570</v>
      </c>
      <c r="K1997" s="4">
        <f t="shared" si="363"/>
        <v>570</v>
      </c>
      <c r="L1997" s="318"/>
      <c r="M1997" s="4">
        <f t="shared" si="353"/>
        <v>0</v>
      </c>
      <c r="N1997" s="136" t="s">
        <v>3972</v>
      </c>
    </row>
    <row r="1998" spans="1:15" outlineLevel="1">
      <c r="A1998" s="163">
        <v>40664</v>
      </c>
      <c r="B1998" s="18" t="s">
        <v>1778</v>
      </c>
      <c r="C1998" s="45" t="s">
        <v>1779</v>
      </c>
      <c r="D1998" s="116" t="s">
        <v>150</v>
      </c>
      <c r="E1998" s="353">
        <v>352</v>
      </c>
      <c r="F1998" s="191" t="s">
        <v>1780</v>
      </c>
      <c r="G1998" s="47">
        <v>2018</v>
      </c>
      <c r="H1998" s="47" t="s">
        <v>238</v>
      </c>
      <c r="I1998" s="71">
        <v>5</v>
      </c>
      <c r="J1998" s="7">
        <v>600</v>
      </c>
      <c r="K1998" s="5">
        <f t="shared" si="363"/>
        <v>600</v>
      </c>
      <c r="L1998" s="317"/>
      <c r="M1998" s="5">
        <f t="shared" si="353"/>
        <v>0</v>
      </c>
      <c r="N1998" s="133" t="s">
        <v>1781</v>
      </c>
    </row>
    <row r="1999" spans="1:15" outlineLevel="1">
      <c r="A1999" s="163">
        <v>44520</v>
      </c>
      <c r="B1999" s="18" t="s">
        <v>3983</v>
      </c>
      <c r="C1999" s="45"/>
      <c r="D1999" s="116" t="s">
        <v>115</v>
      </c>
      <c r="E1999" s="353">
        <v>304</v>
      </c>
      <c r="F1999" s="145" t="s">
        <v>1539</v>
      </c>
      <c r="G1999" s="47">
        <v>2019</v>
      </c>
      <c r="H1999" s="47" t="s">
        <v>130</v>
      </c>
      <c r="I1999" s="71">
        <v>8</v>
      </c>
      <c r="J1999" s="7">
        <v>225</v>
      </c>
      <c r="K1999" s="5">
        <f t="shared" ref="K1999" si="364">J1999</f>
        <v>225</v>
      </c>
      <c r="L1999" s="317"/>
      <c r="M1999" s="5">
        <f t="shared" si="353"/>
        <v>0</v>
      </c>
      <c r="N1999" s="133" t="s">
        <v>3984</v>
      </c>
    </row>
    <row r="2000" spans="1:15" s="97" customFormat="1" outlineLevel="1">
      <c r="A2000" s="163">
        <v>39219</v>
      </c>
      <c r="B2000" s="18" t="s">
        <v>4449</v>
      </c>
      <c r="C2000" s="45" t="s">
        <v>4451</v>
      </c>
      <c r="D2000" s="83" t="s">
        <v>175</v>
      </c>
      <c r="E2000" s="353">
        <v>496</v>
      </c>
      <c r="F2000" s="145" t="s">
        <v>4450</v>
      </c>
      <c r="G2000" s="47">
        <v>2018</v>
      </c>
      <c r="H2000" s="47" t="s">
        <v>238</v>
      </c>
      <c r="I2000" s="71">
        <v>8</v>
      </c>
      <c r="J2000" s="7">
        <v>675</v>
      </c>
      <c r="K2000" s="5">
        <f t="shared" si="363"/>
        <v>675</v>
      </c>
      <c r="L2000" s="317"/>
      <c r="M2000" s="5">
        <f t="shared" ref="M2000:M2019" si="365">SUM(L2000*K2000)</f>
        <v>0</v>
      </c>
      <c r="N2000" s="133" t="s">
        <v>4452</v>
      </c>
    </row>
    <row r="2001" spans="1:15" s="97" customFormat="1" ht="15.75" customHeight="1" outlineLevel="1">
      <c r="A2001" s="163">
        <v>31662</v>
      </c>
      <c r="B2001" s="219" t="s">
        <v>3973</v>
      </c>
      <c r="C2001" s="55" t="s">
        <v>3974</v>
      </c>
      <c r="D2001" s="148" t="s">
        <v>115</v>
      </c>
      <c r="E2001" s="354">
        <v>256</v>
      </c>
      <c r="F2001" s="263" t="s">
        <v>88</v>
      </c>
      <c r="G2001" s="220">
        <v>2025</v>
      </c>
      <c r="H2001" s="220" t="s">
        <v>112</v>
      </c>
      <c r="I2001" s="221">
        <v>9</v>
      </c>
      <c r="J2001" s="12">
        <v>600</v>
      </c>
      <c r="K2001" s="4">
        <f t="shared" si="363"/>
        <v>600</v>
      </c>
      <c r="L2001" s="318"/>
      <c r="M2001" s="4">
        <f t="shared" si="365"/>
        <v>0</v>
      </c>
      <c r="N2001" s="136" t="s">
        <v>3975</v>
      </c>
    </row>
    <row r="2002" spans="1:15" outlineLevel="1">
      <c r="A2002" s="163">
        <v>35444</v>
      </c>
      <c r="B2002" s="82" t="s">
        <v>1270</v>
      </c>
      <c r="C2002" s="35" t="s">
        <v>578</v>
      </c>
      <c r="D2002" s="83" t="s">
        <v>115</v>
      </c>
      <c r="E2002" s="341">
        <v>784</v>
      </c>
      <c r="F2002" s="83" t="s">
        <v>248</v>
      </c>
      <c r="G2002" s="36">
        <v>2022</v>
      </c>
      <c r="H2002" s="60" t="s">
        <v>238</v>
      </c>
      <c r="I2002" s="67">
        <v>8</v>
      </c>
      <c r="J2002" s="7">
        <v>1049</v>
      </c>
      <c r="K2002" s="5">
        <f t="shared" si="363"/>
        <v>1049</v>
      </c>
      <c r="L2002" s="317"/>
      <c r="M2002" s="5">
        <f t="shared" si="365"/>
        <v>0</v>
      </c>
      <c r="N2002" s="133" t="s">
        <v>2713</v>
      </c>
    </row>
    <row r="2003" spans="1:15" outlineLevel="1">
      <c r="A2003" s="163">
        <v>35445</v>
      </c>
      <c r="B2003" s="82" t="s">
        <v>1950</v>
      </c>
      <c r="C2003" s="35" t="s">
        <v>578</v>
      </c>
      <c r="D2003" s="83" t="s">
        <v>115</v>
      </c>
      <c r="E2003" s="341">
        <v>672</v>
      </c>
      <c r="F2003" s="83" t="s">
        <v>248</v>
      </c>
      <c r="G2003" s="36">
        <v>2020</v>
      </c>
      <c r="H2003" s="60" t="s">
        <v>238</v>
      </c>
      <c r="I2003" s="67">
        <v>10</v>
      </c>
      <c r="J2003" s="7">
        <v>670</v>
      </c>
      <c r="K2003" s="5">
        <f t="shared" si="363"/>
        <v>670</v>
      </c>
      <c r="L2003" s="317"/>
      <c r="M2003" s="5">
        <f t="shared" si="365"/>
        <v>0</v>
      </c>
      <c r="N2003" s="133" t="s">
        <v>1951</v>
      </c>
    </row>
    <row r="2004" spans="1:15" s="97" customFormat="1" outlineLevel="1">
      <c r="A2004" s="163">
        <v>46019</v>
      </c>
      <c r="B2004" s="84" t="s">
        <v>3994</v>
      </c>
      <c r="C2004" s="43"/>
      <c r="D2004" s="148" t="s">
        <v>115</v>
      </c>
      <c r="E2004" s="342">
        <v>352</v>
      </c>
      <c r="F2004" s="148" t="s">
        <v>3995</v>
      </c>
      <c r="G2004" s="44">
        <v>2024</v>
      </c>
      <c r="H2004" s="264" t="s">
        <v>238</v>
      </c>
      <c r="I2004" s="70">
        <v>14</v>
      </c>
      <c r="J2004" s="12">
        <v>525</v>
      </c>
      <c r="K2004" s="4">
        <f t="shared" si="363"/>
        <v>525</v>
      </c>
      <c r="L2004" s="318"/>
      <c r="M2004" s="4">
        <f t="shared" si="365"/>
        <v>0</v>
      </c>
      <c r="N2004" s="136" t="s">
        <v>3996</v>
      </c>
      <c r="O2004" s="3"/>
    </row>
    <row r="2005" spans="1:15" outlineLevel="1">
      <c r="A2005" s="169">
        <v>36639</v>
      </c>
      <c r="B2005" s="145" t="s">
        <v>1271</v>
      </c>
      <c r="C2005" s="59" t="s">
        <v>235</v>
      </c>
      <c r="D2005" s="145" t="s">
        <v>93</v>
      </c>
      <c r="E2005" s="372">
        <v>64</v>
      </c>
      <c r="F2005" s="8" t="s">
        <v>0</v>
      </c>
      <c r="G2005" s="60">
        <v>2015</v>
      </c>
      <c r="H2005" s="60" t="s">
        <v>130</v>
      </c>
      <c r="I2005" s="75">
        <v>80</v>
      </c>
      <c r="J2005" s="15">
        <v>55</v>
      </c>
      <c r="K2005" s="5">
        <f t="shared" si="363"/>
        <v>55</v>
      </c>
      <c r="L2005" s="317"/>
      <c r="M2005" s="5">
        <f t="shared" si="365"/>
        <v>0</v>
      </c>
      <c r="N2005" s="144" t="s">
        <v>1272</v>
      </c>
      <c r="O2005" s="97"/>
    </row>
    <row r="2006" spans="1:15" s="97" customFormat="1" outlineLevel="1">
      <c r="A2006" s="169">
        <v>45114</v>
      </c>
      <c r="B2006" s="145" t="s">
        <v>4413</v>
      </c>
      <c r="C2006" s="19" t="s">
        <v>1240</v>
      </c>
      <c r="D2006" s="9" t="s">
        <v>45</v>
      </c>
      <c r="E2006" s="343">
        <v>304</v>
      </c>
      <c r="F2006" s="83" t="s">
        <v>1241</v>
      </c>
      <c r="G2006" s="31">
        <v>2025</v>
      </c>
      <c r="H2006" s="47" t="s">
        <v>238</v>
      </c>
      <c r="I2006" s="61">
        <v>16</v>
      </c>
      <c r="J2006" s="11">
        <v>420</v>
      </c>
      <c r="K2006" s="5">
        <f t="shared" si="363"/>
        <v>420</v>
      </c>
      <c r="L2006" s="323"/>
      <c r="M2006" s="5">
        <f t="shared" si="365"/>
        <v>0</v>
      </c>
      <c r="N2006" s="133" t="s">
        <v>4414</v>
      </c>
    </row>
    <row r="2007" spans="1:15" s="97" customFormat="1" outlineLevel="1">
      <c r="A2007" s="162">
        <v>39225</v>
      </c>
      <c r="B2007" s="9" t="s">
        <v>1274</v>
      </c>
      <c r="C2007" s="19" t="s">
        <v>578</v>
      </c>
      <c r="D2007" s="9" t="s">
        <v>115</v>
      </c>
      <c r="E2007" s="343">
        <v>688</v>
      </c>
      <c r="F2007" s="9" t="s">
        <v>248</v>
      </c>
      <c r="G2007" s="31">
        <v>2022</v>
      </c>
      <c r="H2007" s="146" t="s">
        <v>238</v>
      </c>
      <c r="I2007" s="61">
        <v>10</v>
      </c>
      <c r="J2007" s="11">
        <v>854</v>
      </c>
      <c r="K2007" s="5">
        <f t="shared" si="363"/>
        <v>854</v>
      </c>
      <c r="L2007" s="317"/>
      <c r="M2007" s="5">
        <f t="shared" si="365"/>
        <v>0</v>
      </c>
      <c r="N2007" s="68" t="s">
        <v>2714</v>
      </c>
    </row>
    <row r="2008" spans="1:15" outlineLevel="1">
      <c r="A2008" s="406"/>
      <c r="B2008" s="3"/>
      <c r="C2008" s="3"/>
      <c r="D2008" s="3"/>
      <c r="F2008" s="3"/>
      <c r="G2008" s="3"/>
      <c r="I2008" s="31"/>
      <c r="J2008" s="90"/>
      <c r="K2008" s="5"/>
      <c r="L2008" s="154"/>
      <c r="M2008" s="5">
        <f t="shared" si="365"/>
        <v>0</v>
      </c>
      <c r="O2008" s="97"/>
    </row>
    <row r="2009" spans="1:15" s="97" customFormat="1" outlineLevel="1">
      <c r="A2009" s="406"/>
      <c r="B2009" s="3"/>
      <c r="C2009" s="3"/>
      <c r="D2009" s="3"/>
      <c r="E2009" s="343"/>
      <c r="F2009" s="3"/>
      <c r="G2009" s="3"/>
      <c r="H2009" s="31"/>
      <c r="I2009" s="31"/>
      <c r="J2009" s="90"/>
      <c r="K2009" s="5"/>
      <c r="L2009" s="154"/>
      <c r="M2009" s="5">
        <f t="shared" si="365"/>
        <v>0</v>
      </c>
      <c r="N2009" s="31"/>
      <c r="O2009" s="3"/>
    </row>
    <row r="2010" spans="1:15" outlineLevel="1">
      <c r="A2010" s="406"/>
      <c r="B2010" s="3"/>
      <c r="C2010" s="3"/>
      <c r="D2010" s="3"/>
      <c r="F2010" s="3"/>
      <c r="G2010" s="3"/>
      <c r="I2010" s="31"/>
      <c r="J2010" s="91"/>
      <c r="K2010" s="5"/>
      <c r="L2010" s="154"/>
      <c r="M2010" s="5">
        <f t="shared" si="365"/>
        <v>0</v>
      </c>
      <c r="O2010" s="97"/>
    </row>
    <row r="2011" spans="1:15" outlineLevel="1">
      <c r="A2011" s="406"/>
      <c r="B2011" s="3"/>
      <c r="C2011" s="3"/>
      <c r="D2011" s="3"/>
      <c r="F2011" s="3"/>
      <c r="G2011" s="3"/>
      <c r="I2011" s="31"/>
      <c r="J2011" s="90"/>
      <c r="K2011" s="5"/>
      <c r="L2011" s="154"/>
      <c r="M2011" s="5">
        <f t="shared" si="365"/>
        <v>0</v>
      </c>
    </row>
    <row r="2012" spans="1:15" outlineLevel="1">
      <c r="A2012" s="406"/>
      <c r="B2012" s="3"/>
      <c r="C2012" s="3"/>
      <c r="D2012" s="3"/>
      <c r="F2012" s="3"/>
      <c r="G2012" s="3"/>
      <c r="I2012" s="31"/>
      <c r="J2012" s="90"/>
      <c r="K2012" s="5"/>
      <c r="L2012" s="154"/>
      <c r="M2012" s="5">
        <f t="shared" si="365"/>
        <v>0</v>
      </c>
    </row>
    <row r="2013" spans="1:15">
      <c r="A2013" s="406"/>
      <c r="B2013" s="3"/>
      <c r="C2013" s="3"/>
      <c r="D2013" s="3"/>
      <c r="F2013" s="3"/>
      <c r="G2013" s="3"/>
      <c r="I2013" s="31"/>
      <c r="J2013" s="90"/>
      <c r="K2013" s="5"/>
      <c r="L2013" s="154"/>
      <c r="M2013" s="5">
        <f t="shared" si="365"/>
        <v>0</v>
      </c>
      <c r="N2013" s="36"/>
    </row>
    <row r="2014" spans="1:15">
      <c r="A2014" s="406"/>
      <c r="B2014" s="3"/>
      <c r="C2014" s="3"/>
      <c r="D2014" s="3"/>
      <c r="F2014" s="3"/>
      <c r="G2014" s="3"/>
      <c r="I2014" s="31"/>
      <c r="J2014" s="90"/>
      <c r="K2014" s="5"/>
      <c r="L2014" s="154"/>
      <c r="M2014" s="5">
        <f t="shared" si="365"/>
        <v>0</v>
      </c>
      <c r="N2014" s="36"/>
    </row>
    <row r="2015" spans="1:15">
      <c r="A2015" s="406"/>
      <c r="B2015" s="3"/>
      <c r="C2015" s="3"/>
      <c r="D2015" s="3"/>
      <c r="F2015" s="3"/>
      <c r="G2015" s="3"/>
      <c r="I2015" s="31"/>
      <c r="J2015" s="90"/>
      <c r="K2015" s="5"/>
      <c r="L2015" s="154"/>
      <c r="M2015" s="5">
        <f t="shared" si="365"/>
        <v>0</v>
      </c>
      <c r="N2015" s="36"/>
    </row>
    <row r="2016" spans="1:15">
      <c r="A2016" s="406"/>
      <c r="B2016" s="3"/>
      <c r="C2016" s="3"/>
      <c r="D2016" s="3"/>
      <c r="F2016" s="3"/>
      <c r="G2016" s="3"/>
      <c r="I2016" s="31"/>
      <c r="J2016" s="90"/>
      <c r="K2016" s="5"/>
      <c r="L2016" s="154"/>
      <c r="M2016" s="5">
        <f t="shared" si="365"/>
        <v>0</v>
      </c>
      <c r="N2016" s="36"/>
    </row>
    <row r="2017" spans="1:14">
      <c r="A2017" s="406"/>
      <c r="B2017" s="3"/>
      <c r="C2017" s="3"/>
      <c r="D2017" s="3"/>
      <c r="F2017" s="3"/>
      <c r="G2017" s="3"/>
      <c r="I2017" s="31"/>
      <c r="J2017" s="90"/>
      <c r="K2017" s="5"/>
      <c r="L2017" s="154"/>
      <c r="M2017" s="5">
        <f t="shared" si="365"/>
        <v>0</v>
      </c>
      <c r="N2017" s="36"/>
    </row>
    <row r="2018" spans="1:14">
      <c r="A2018" s="406"/>
      <c r="B2018" s="3"/>
      <c r="C2018" s="3"/>
      <c r="D2018" s="3"/>
      <c r="F2018" s="3"/>
      <c r="G2018" s="3"/>
      <c r="I2018" s="31"/>
      <c r="J2018" s="90"/>
      <c r="K2018" s="90"/>
      <c r="L2018" s="154"/>
      <c r="M2018" s="5">
        <f t="shared" si="365"/>
        <v>0</v>
      </c>
      <c r="N2018" s="36"/>
    </row>
    <row r="2019" spans="1:14">
      <c r="A2019" s="406"/>
      <c r="B2019" s="3"/>
      <c r="C2019" s="3"/>
      <c r="D2019" s="3"/>
      <c r="F2019" s="3"/>
      <c r="G2019" s="3"/>
      <c r="I2019" s="31"/>
      <c r="J2019" s="90"/>
      <c r="K2019" s="90"/>
      <c r="L2019" s="154"/>
      <c r="M2019" s="5">
        <f t="shared" si="365"/>
        <v>0</v>
      </c>
    </row>
  </sheetData>
  <phoneticPr fontId="0" type="noConversion"/>
  <dataValidations count="1">
    <dataValidation type="whole" allowBlank="1" showInputMessage="1" showErrorMessage="1" error="Введите целое число" sqref="L1270:L61497 L841:L1268 L1:L9 L11:L28 M120 L35:L835">
      <formula1>0</formula1>
      <formula2>100000000000</formula2>
    </dataValidation>
  </dataValidations>
  <hyperlinks>
    <hyperlink ref="B6" r:id="rId1"/>
    <hyperlink ref="B5" r:id="rId2"/>
  </hyperlinks>
  <printOptions gridLines="1"/>
  <pageMargins left="0.19685039370078741" right="0.19685039370078741" top="0.39370078740157483" bottom="0.39370078740157483" header="0.51181102362204722" footer="0.51181102362204722"/>
  <pageSetup paperSize="9" scale="63" fitToHeight="0" orientation="landscape" cellComments="asDisplayed" r:id="rId3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C20" sqref="C20"/>
    </sheetView>
  </sheetViews>
  <sheetFormatPr defaultRowHeight="12.75"/>
  <cols>
    <col min="2" max="2" width="9.140625" customWidth="1"/>
    <col min="3" max="3" width="33.14062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Ripolclassic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User</cp:lastModifiedBy>
  <cp:lastPrinted>2024-07-24T06:00:00Z</cp:lastPrinted>
  <dcterms:created xsi:type="dcterms:W3CDTF">2005-12-07T12:50:51Z</dcterms:created>
  <dcterms:modified xsi:type="dcterms:W3CDTF">2025-12-18T09:09:46Z</dcterms:modified>
</cp:coreProperties>
</file>